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imann\Documents\"/>
    </mc:Choice>
  </mc:AlternateContent>
  <xr:revisionPtr revIDLastSave="0" documentId="13_ncr:1_{EC0D7C2F-F88A-4A87-81CB-D3D1833AC035}" xr6:coauthVersionLast="47" xr6:coauthVersionMax="47" xr10:uidLastSave="{00000000-0000-0000-0000-000000000000}"/>
  <bookViews>
    <workbookView xWindow="-110" yWindow="-110" windowWidth="38620" windowHeight="21220" activeTab="1" xr2:uid="{E9964307-7A54-468C-9F99-3F959ACD275E}"/>
  </bookViews>
  <sheets>
    <sheet name="Instructions" sheetId="5" r:id="rId1"/>
    <sheet name="SEFA Template" sheetId="1" r:id="rId2"/>
    <sheet name="Assistance Listings" sheetId="3" state="hidden" r:id="rId3"/>
    <sheet name="Clusters" sheetId="4" state="hidden" r:id="rId4"/>
    <sheet name="Changelog" sheetId="6" r:id="rId5"/>
  </sheets>
  <definedNames>
    <definedName name="_xlnm._FilterDatabase" localSheetId="2" hidden="1">'Assistance Listings'!$A$1:$D$2547</definedName>
    <definedName name="_xlnm._FilterDatabase" localSheetId="1" hidden="1">'SEFA Template'!$A$6:$N$2000</definedName>
    <definedName name="main">#REF!</definedName>
    <definedName name="Noncompliance">#REF!</definedName>
    <definedName name="SEFA_P1">#REF!</definedName>
    <definedName name="SEFA_P10">#REF!</definedName>
    <definedName name="SEFA_P2">#REF!</definedName>
    <definedName name="SEFA_P3">#REF!</definedName>
    <definedName name="SEFA_P4">#REF!</definedName>
    <definedName name="SEFA_P5">#REF!</definedName>
    <definedName name="SEFA_P6">#REF!</definedName>
    <definedName name="SEFA_P7">#REF!</definedName>
    <definedName name="SEFA_P8">#REF!</definedName>
    <definedName name="SEFA_P9">#REF!</definedName>
    <definedName name="SOF_Matrix_P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7" i="1"/>
  <c r="N2" i="1"/>
  <c r="M2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7" i="1"/>
</calcChain>
</file>

<file path=xl/sharedStrings.xml><?xml version="1.0" encoding="utf-8"?>
<sst xmlns="http://schemas.openxmlformats.org/spreadsheetml/2006/main" count="3809" uniqueCount="2730">
  <si>
    <t>State/USM</t>
  </si>
  <si>
    <t>Program Title</t>
  </si>
  <si>
    <t>Cluster</t>
  </si>
  <si>
    <t>R&amp;D Cluster</t>
  </si>
  <si>
    <t>Total Expenditures</t>
  </si>
  <si>
    <t>Agricultural Research Basic and Applied Research</t>
  </si>
  <si>
    <t>Plant and Animal Disease, Pest Control, and Animal Care</t>
  </si>
  <si>
    <t>Inspection Grading and Standardization</t>
  </si>
  <si>
    <t>Market Protection and Promotion</t>
  </si>
  <si>
    <t>Specialty Crop Block Grant Program - Farm Bill</t>
  </si>
  <si>
    <t>State Mediation Grants</t>
  </si>
  <si>
    <t>Crop Insurance Education in Targeted States</t>
  </si>
  <si>
    <t>CACFP Training Grants</t>
  </si>
  <si>
    <t xml:space="preserve">WIC Special Supplemental Nutrition Program for Women, Infants, and Children </t>
  </si>
  <si>
    <t>Child and Adult Care Food Program</t>
  </si>
  <si>
    <t>State Administrative Expenses for Child Nutrition</t>
  </si>
  <si>
    <t>WIC Farmers' Market Nutrition Program (FMNP)</t>
  </si>
  <si>
    <t>Team Nutrition Grants</t>
  </si>
  <si>
    <t>Farm to School Grant Program</t>
  </si>
  <si>
    <t>Senior Farmers Market Nutrition Program</t>
  </si>
  <si>
    <t>Child Nutrition Discretionary Grants Limited Availability</t>
  </si>
  <si>
    <t xml:space="preserve">Fresh Fruit and Vegetable Program </t>
  </si>
  <si>
    <t>Cooperative Forestry Assistance</t>
  </si>
  <si>
    <t>Urban and Community Forestry Program</t>
  </si>
  <si>
    <t>Forest Legacy Program</t>
  </si>
  <si>
    <t>Forest Stewardship Program</t>
  </si>
  <si>
    <t>Forest Health Protection</t>
  </si>
  <si>
    <t>State &amp; Private Forestry Cooperative Fire Assistance</t>
  </si>
  <si>
    <t>Rural Economic Development Loans and Grants</t>
  </si>
  <si>
    <t>Cluster Grants</t>
  </si>
  <si>
    <t>Interjurisdictional Fisheries Act of 1986</t>
  </si>
  <si>
    <t>Coastal Zone Management Administration Awards</t>
  </si>
  <si>
    <t>Coastal Zone Management Estuarine Research Reserves</t>
  </si>
  <si>
    <t>Financial Assistance for National Centers for Coastal Ocean Science</t>
  </si>
  <si>
    <t>Marine Mammal Data Program</t>
  </si>
  <si>
    <t>Habitat Conservation</t>
  </si>
  <si>
    <t>Unallied Science Program</t>
  </si>
  <si>
    <t>Atlantic Coastal Fisheries Cooperative Management Act</t>
  </si>
  <si>
    <t>State Memorandum of Agreement Program for the Reimbursement of Technical Services</t>
  </si>
  <si>
    <t>National Guard Military Operations and Maintenance (O&amp;M) Projects</t>
  </si>
  <si>
    <t>National Guard ChalleNGe Program</t>
  </si>
  <si>
    <t>Economic Adjustment Assistance for State Governments</t>
  </si>
  <si>
    <t>Supportive Housing for Persons with Disabilities</t>
  </si>
  <si>
    <t>Community Development Block Grants/State's program and Non-Entitlement Grants in Hawaii</t>
  </si>
  <si>
    <t>Emergency Solutions Grant Program</t>
  </si>
  <si>
    <t>Supportive Housing Program</t>
  </si>
  <si>
    <t>Home Investment Partnerships Program</t>
  </si>
  <si>
    <t>Y</t>
  </si>
  <si>
    <t>Housing Opportunities for Persons with AIDS</t>
  </si>
  <si>
    <t xml:space="preserve">Continuum of Care Program </t>
  </si>
  <si>
    <t>Appalachia Economic Development Initiative</t>
  </si>
  <si>
    <t>Housing Trust Fund</t>
  </si>
  <si>
    <t>Project Rental Assistance Demonstration (PRA Demo) Program of Section 811 Supportive Housing for Persons with Disabilities</t>
  </si>
  <si>
    <t>Fair Housing Assistance Program State and Local</t>
  </si>
  <si>
    <t>Regulation of Surface Coal Mining and Surface Effects of Underground Coal Mining</t>
  </si>
  <si>
    <t>Abandoned Mine Land Reclamation (AMLR)</t>
  </si>
  <si>
    <t>Marine Minerals Activities</t>
  </si>
  <si>
    <t>Fish and Wildlife Management Assistance</t>
  </si>
  <si>
    <t>Cooperative Endangered Species Conservation Fund</t>
  </si>
  <si>
    <t xml:space="preserve">Clean Vessel Act </t>
  </si>
  <si>
    <t>Sportfishing and Boating Safety Act</t>
  </si>
  <si>
    <t>State Wildlife Grants</t>
  </si>
  <si>
    <t>Endangered Species Recovery Implementation</t>
  </si>
  <si>
    <t>Candidate Species Conservation</t>
  </si>
  <si>
    <t>Hurricane Sandy Disaster Relief Activities-FWS</t>
  </si>
  <si>
    <t>U.S. Geological Survey Research and Data Collection</t>
  </si>
  <si>
    <t xml:space="preserve">National Cooperative Geologic Mapping </t>
  </si>
  <si>
    <t xml:space="preserve">National Geological and Geophysical Data Preservation </t>
  </si>
  <si>
    <t>Historic Preservation Fund Grants-In-Aid</t>
  </si>
  <si>
    <t>Outdoor Recreation Acquisition, Development and Planning</t>
  </si>
  <si>
    <t xml:space="preserve">National Maritime Heritage Grants </t>
  </si>
  <si>
    <t>Chesapeake Bay Gateways Network</t>
  </si>
  <si>
    <t>Emergency Supplemental Historic Preservation Fund</t>
  </si>
  <si>
    <t>National Ground-Water Monitoring Network</t>
  </si>
  <si>
    <t>Law Enforcement Assistance Narcotics and Dangerous Drugs Training</t>
  </si>
  <si>
    <t xml:space="preserve">Sexual Assault Services Formula Program </t>
  </si>
  <si>
    <t>Juvenile Justice and Delinquency Prevention</t>
  </si>
  <si>
    <t>State Justice Statistics Program for Statistical Analysis Centers</t>
  </si>
  <si>
    <t>National Criminal History Improvement Program (NCHIP)</t>
  </si>
  <si>
    <t>Crime Victim Assistance</t>
  </si>
  <si>
    <t>Crime Victim Compensation</t>
  </si>
  <si>
    <t>Crime Victim Assistance/Discretionary Grants</t>
  </si>
  <si>
    <t>Drug Court Discretionary Grant Program</t>
  </si>
  <si>
    <t>Violence Against Women Formula Grants</t>
  </si>
  <si>
    <t>Residential Substance Abuse Treatment for State Prisoners</t>
  </si>
  <si>
    <t>State Criminal Alien Assistance Program</t>
  </si>
  <si>
    <t>Project Safe Neighborhoods</t>
  </si>
  <si>
    <t>Public Safety Partnership and Community Policing Grants</t>
  </si>
  <si>
    <t>Special Data Collections and Statistical Studies</t>
  </si>
  <si>
    <t xml:space="preserve">PREA Program: Strategic Support for PREA Implementation </t>
  </si>
  <si>
    <t>Edward Byrne Memorial Justice Assistance Grant Program</t>
  </si>
  <si>
    <t>DNA Backlog Reduction Program</t>
  </si>
  <si>
    <t>Paul Coverdell Forensic Sciences Improvement Grant Program</t>
  </si>
  <si>
    <t>Criminal and Juvenile Justice and Mental Health Collaboration Program</t>
  </si>
  <si>
    <t>Support for Adam Walsh Act Implementation Grant Program</t>
  </si>
  <si>
    <t>Edward Byrne Memorial Competitive Grant Program</t>
  </si>
  <si>
    <t>Harold Rogers Prescription Drug Monitoring Program</t>
  </si>
  <si>
    <t>Second Chance Act Reentry Initiative</t>
  </si>
  <si>
    <t>NICS Act Record Improvement Program</t>
  </si>
  <si>
    <t>John R.  Justice Prosecutors and Defenders Incentive Act</t>
  </si>
  <si>
    <t>National Sexual Assault Kit Initiative</t>
  </si>
  <si>
    <t>Indigent Defense</t>
  </si>
  <si>
    <t>Comprehensive Opioid, Stimulant, and Substance Abuse Program</t>
  </si>
  <si>
    <t>STOP School Violence</t>
  </si>
  <si>
    <t>Opioid Affected Youth Initiative</t>
  </si>
  <si>
    <t>Equitable Sharing Program</t>
  </si>
  <si>
    <t>Labor Force Statistics</t>
  </si>
  <si>
    <t>Compensation and Working Conditions</t>
  </si>
  <si>
    <t>Unemployment Insurance</t>
  </si>
  <si>
    <t>Senior Community Service Employment Program</t>
  </si>
  <si>
    <t>Trade Adjustment Assistance</t>
  </si>
  <si>
    <t>WIOA Pilots, Demonstrations, and Research Projects</t>
  </si>
  <si>
    <t xml:space="preserve">Work Opportunity Tax Credit Program (WOTC) </t>
  </si>
  <si>
    <t>Temporary Labor Certification for Foreign Workers</t>
  </si>
  <si>
    <t>WIOA National Dislocated Worker Grants / WIA National Emergency Grants</t>
  </si>
  <si>
    <t>WIOA Dislocated Worker National Reserve Demonstration Grants</t>
  </si>
  <si>
    <t>WIOA Dislocated Worker National Reserve Technical Assistance and Training</t>
  </si>
  <si>
    <t>Apprenticeship USA Grants</t>
  </si>
  <si>
    <t>Occupational Safety and Health State Program</t>
  </si>
  <si>
    <t>Consultation Agreements</t>
  </si>
  <si>
    <t>Mine Health and Safety Grants</t>
  </si>
  <si>
    <t>Criminal Justice Systems</t>
  </si>
  <si>
    <t>Airport Improvement Program</t>
  </si>
  <si>
    <t>Highway Research and Development Program</t>
  </si>
  <si>
    <t>Highway Training and Education</t>
  </si>
  <si>
    <t>Commercial Driver's License Program Implementation Grant</t>
  </si>
  <si>
    <t>Maglev Project Selection Program - SAFETEA-LU</t>
  </si>
  <si>
    <t>Railroad Safety Technology Grants</t>
  </si>
  <si>
    <t xml:space="preserve">Metropolitan Transportation Planning and State and Non-Metropolitan Planning and Research </t>
  </si>
  <si>
    <t>Formula Grants for Rural Areas and Tribal Transit Program</t>
  </si>
  <si>
    <t xml:space="preserve">Public Transportation Research, Technical Assistance, and Training </t>
  </si>
  <si>
    <t>Rail Fixed Guideway Public Transportation System State Safety Oversight Formula Grant Program</t>
  </si>
  <si>
    <t>E-911 Grant Program</t>
  </si>
  <si>
    <t xml:space="preserve">Pipeline Safety Program State Base Grant </t>
  </si>
  <si>
    <t>Interagency Hazardous Materials Public Sector Training and Planning Grants</t>
  </si>
  <si>
    <t>Ballast Water Treatment Technologies</t>
  </si>
  <si>
    <t xml:space="preserve">National Infrastructure Investments </t>
  </si>
  <si>
    <t>Appalachian Area Development</t>
  </si>
  <si>
    <t>Appalachian Research, Technical Assistance, and Demonstration Projects</t>
  </si>
  <si>
    <t>Donation of Federal Surplus Personal Property</t>
  </si>
  <si>
    <t>Promotion of the Arts Partnership Agreements</t>
  </si>
  <si>
    <t>Museum Grants for African American History and Culture</t>
  </si>
  <si>
    <t>Grants to States</t>
  </si>
  <si>
    <t>State Trade Expansion</t>
  </si>
  <si>
    <t>Veterans State Nursing Home Care</t>
  </si>
  <si>
    <t>Burial Expenses Allowance for Veterans</t>
  </si>
  <si>
    <t>Vocational and Educational Counseling for Servicemembers and Veterans</t>
  </si>
  <si>
    <t>Veterans Cemetery Grants Program</t>
  </si>
  <si>
    <t>Surveys, Studies, Research, Investigations, Demonstrations, and Special Purpose Activities Relating to the Clean Air Act</t>
  </si>
  <si>
    <t>Water Quality Management Planning</t>
  </si>
  <si>
    <t>Nonpoint Source Implementation Grants</t>
  </si>
  <si>
    <t>Regional Wetland Program Development Grants</t>
  </si>
  <si>
    <t>Chesapeake Bay Program</t>
  </si>
  <si>
    <t>Beach Monitoring and Notification Program Implementation Grants</t>
  </si>
  <si>
    <t>Performance Partnership Grants</t>
  </si>
  <si>
    <t>Environmental Policy and Innovation Grants</t>
  </si>
  <si>
    <t>Pollution Prevention Grants Program</t>
  </si>
  <si>
    <t xml:space="preserve">Superfund State, Political Subdivision, and Indian Tribe Site-Specific Cooperative Agreements </t>
  </si>
  <si>
    <t>Underground Storage Tank (UST) Prevention, Detection, and Compliance Program</t>
  </si>
  <si>
    <t xml:space="preserve">Leaking Underground Storage Tank Trust Fund Corrective Action Program </t>
  </si>
  <si>
    <t>Superfund State and Indian Tribe Core Program Cooperative Agreements</t>
  </si>
  <si>
    <t>State and Tribal Response Program Grants</t>
  </si>
  <si>
    <t>State Energy Program</t>
  </si>
  <si>
    <t>Weatherization Assistance for Low-Income Persons</t>
  </si>
  <si>
    <t>State Energy Program Special Projects</t>
  </si>
  <si>
    <t>Adult Education - Basic Grants to States</t>
  </si>
  <si>
    <t>Title I Grants to Local Educational Agencies</t>
  </si>
  <si>
    <t>Migrant Education State Grant Program</t>
  </si>
  <si>
    <t>Title I State Agency Program for Neglected and Delinquent Children and Youth</t>
  </si>
  <si>
    <t>Career and Technical Education -- Basic Grants to States</t>
  </si>
  <si>
    <t>Career and Technical Education -- National Programs</t>
  </si>
  <si>
    <t>Rehabilitation Services Vocational Rehabilitation Grants to States</t>
  </si>
  <si>
    <t>Rehabilitation Services Client Assistance Program</t>
  </si>
  <si>
    <t>Rehabilitation Services Independent Living Services for Older Individuals Who are Blind</t>
  </si>
  <si>
    <t>Special Education-Grants for Infants and Families</t>
  </si>
  <si>
    <t>School Safety National Activities (formerly, Safe and Drug-Free Schools and Communities-National Programs)</t>
  </si>
  <si>
    <t>Supported Employment Services for Individuals with the Most Significant Disabilities</t>
  </si>
  <si>
    <t>Education for Homeless Children and Youth</t>
  </si>
  <si>
    <t>Javits Gifted and Talented Students Education</t>
  </si>
  <si>
    <t>Charter Schools</t>
  </si>
  <si>
    <t>Twenty-First Century Community Learning Centers</t>
  </si>
  <si>
    <t>Special Education - State Personnel Development</t>
  </si>
  <si>
    <t>Special Education Technical Assistance and Dissemination to Improve Services and Results for Children with Disabilities</t>
  </si>
  <si>
    <t>Gaining Early Awareness and Readiness for Undergraduate Programs</t>
  </si>
  <si>
    <t>Rural Education</t>
  </si>
  <si>
    <t>English Language Acquisition State Grants</t>
  </si>
  <si>
    <t>Supporting Effective Instruction State Grants (formerly Improving Teacher Quality State Grants)</t>
  </si>
  <si>
    <t>Competitive Grants for State Assessments (formerly Grants for Enhanced Assessment Instruments)</t>
  </si>
  <si>
    <t>Grants for State Assessments and Related Activities</t>
  </si>
  <si>
    <t>Comprehensive Literacy Development</t>
  </si>
  <si>
    <t>Statewide Longitudinal Data Systems</t>
  </si>
  <si>
    <t>Disability Innovation Fund (DIF)</t>
  </si>
  <si>
    <t>Student Support and Academic Enrichment Program</t>
  </si>
  <si>
    <t>Disaster Recovery Assistance for Education</t>
  </si>
  <si>
    <t>National Historical Publications and Records Grants</t>
  </si>
  <si>
    <t>Help America Vote Act Requirements Payments</t>
  </si>
  <si>
    <t>2018 HAVA Election Security Grants</t>
  </si>
  <si>
    <t>Special Programs for the Aging, Title VII, Chapter 3, Programs for Prevention of Elder Abuse, Neglect, and Exploitation</t>
  </si>
  <si>
    <t>Special Programs for the Aging, Title VII, Chapter 2, Long Term Care Ombudsman Services for Older Individuals</t>
  </si>
  <si>
    <t>Special Programs for the Aging, Title III, Part D, Disease Prevention and Health Promotion Services</t>
  </si>
  <si>
    <t>Special Programs for the Aging, Title IV, and Title II, Discretionary Projects</t>
  </si>
  <si>
    <t>National Family Caregiver Support, Title III, Part E</t>
  </si>
  <si>
    <t>Public Health Emergency Preparedness</t>
  </si>
  <si>
    <t>Environmental Public Health and Emergency Response</t>
  </si>
  <si>
    <t>Medicare Enrollment Assistance Program</t>
  </si>
  <si>
    <t>Lifespan Respite Care Program</t>
  </si>
  <si>
    <t>Birth Defects and Developmental Disabilities - Prevention and Surveillance</t>
  </si>
  <si>
    <t>Cooperative Agreements to Promote Adolescent Health through School-Based HIV/STD Prevention and School-Based Surveillance</t>
  </si>
  <si>
    <t>Guardianship Assistance</t>
  </si>
  <si>
    <t>Affordable Care Act (ACA) Personal Responsibility Education Program</t>
  </si>
  <si>
    <t>Food and Drug Administration Research</t>
  </si>
  <si>
    <t>Comprehensive Community Mental Health Services for Children with Serious Emotional Disturbances (SED)</t>
  </si>
  <si>
    <t>Maternal and Child Health Federal Consolidated Programs</t>
  </si>
  <si>
    <t>Project Grants and Cooperative Agreements for Tuberculosis Control Programs</t>
  </si>
  <si>
    <t>Acquired Immunodeficiency Syndrome (AIDS) Activity</t>
  </si>
  <si>
    <t>Emergency Medical Services for Children</t>
  </si>
  <si>
    <t>Cooperative Agreements to States/Territories for the Coordination and Development of Primary Care Offices</t>
  </si>
  <si>
    <t>Injury Prevention and Control Research and State and Community Based Programs</t>
  </si>
  <si>
    <t>Projects for Assistance in Transition from Homelessness (PATH)</t>
  </si>
  <si>
    <t>Grants to States for Loan Repayment</t>
  </si>
  <si>
    <t>Disabilities Prevention</t>
  </si>
  <si>
    <t>Childhood Lead Poisoning Prevention Projects, State and Local Childhood Lead Poisoning Prevention and Surveillance of Blood Lead Levels in Children</t>
  </si>
  <si>
    <t>Telehealth Programs</t>
  </si>
  <si>
    <t>Family Planning Services</t>
  </si>
  <si>
    <t>Traumatic Brain Injury State Demonstration Grant Program</t>
  </si>
  <si>
    <t>Title V State Sexual Risk Avoidance Education (Title V State SRAE) Program</t>
  </si>
  <si>
    <t>Grants to States to Support Oral Health Workforce Activities</t>
  </si>
  <si>
    <t>Substance Abuse and Mental Health Services Projects of Regional and National Significance</t>
  </si>
  <si>
    <t>Early Hearing Detection and Intervention</t>
  </si>
  <si>
    <t>Occupational Safety and Health Program</t>
  </si>
  <si>
    <t>Immunization Cooperative Agreements</t>
  </si>
  <si>
    <t>Viral Hepatitis Prevention and Control</t>
  </si>
  <si>
    <t>Drug-Free Communities Support Program Grants</t>
  </si>
  <si>
    <t xml:space="preserve">Centers for Disease Control and Prevention Investigations and Technical Assistance </t>
  </si>
  <si>
    <t xml:space="preserve">State Partnership Grant Program to Improve Minority Health </t>
  </si>
  <si>
    <t>Small Rural Hospital Improvement Grant Program</t>
  </si>
  <si>
    <t>PPHF 2018: Office of Smoking and Health-National State-Based Tobacco Control Programs-Financed in part by 2018 Prevention and Public Health funds (PPHF)</t>
  </si>
  <si>
    <t>Emerging Infections Programs</t>
  </si>
  <si>
    <t>CSELS Partnership: Strengthening Public Health Laboratories</t>
  </si>
  <si>
    <t>Epidemiology and Laboratory Capacity for Infectious Diseases (ELC)</t>
  </si>
  <si>
    <t xml:space="preserve">State Health Insurance Assistance Program </t>
  </si>
  <si>
    <t>Behavioral Risk Factor Surveillance System</t>
  </si>
  <si>
    <t>Public Health Emergency Response:  Cooperative Agreement for Emergency Response: Public Health Crisis Response</t>
  </si>
  <si>
    <t>State Actions to Improve Oral Health Outcomes and Partner Actions to Improve Oral Health Outcomes</t>
  </si>
  <si>
    <t>Flexible Funding Model - Infrastructure Development and Maintenance for State Manufactured Food Regulatory Programs</t>
  </si>
  <si>
    <t xml:space="preserve">ACL Independent Living State Grants </t>
  </si>
  <si>
    <t>Strengthening Public Health Systems and Services through National Partnerships to Improve and Protect the Nation’s Health</t>
  </si>
  <si>
    <t>1332 State Innovation Waivers</t>
  </si>
  <si>
    <t>NON-ACA/PPHF—Building Capacity of the Public Health System to Improve Population Health through National Nonprofit Organizations</t>
  </si>
  <si>
    <t>Improving the Health of Americans through Prevention and Management of Diabetes and Heart Disease and Stroke</t>
  </si>
  <si>
    <t>Every Student Succeeds Act/Preschool Development Grants</t>
  </si>
  <si>
    <t>Food Safety and Security Monitoring Project</t>
  </si>
  <si>
    <t>Alzheimer’s Disease Program Initiative (ADPI)</t>
  </si>
  <si>
    <t>Pregnancy Assistance Fund Program</t>
  </si>
  <si>
    <t>Affordable Care Act (ACA) Maternal, Infant, and Early Childhood Home Visiting Program</t>
  </si>
  <si>
    <t>The Affordable Care Act: Building Epidemiology, Laboratory, and Health Information Systems Capacity in the Epidemiology and Laboratory Capacity for Infectious Disease (ELC) and Emerging Infections Program (EIP) Cooperative Agreements; PPHF</t>
  </si>
  <si>
    <t xml:space="preserve">Building Capacity of the Public Health System to Improve Population Health through National, Non-Profit Organizations- financed in part by Prevention and Public Health Funds (PPHF) </t>
  </si>
  <si>
    <t>MaryLee Allen Promoting Safe and Stable Families Program</t>
  </si>
  <si>
    <t>Temporary Assistance for Needy Families</t>
  </si>
  <si>
    <t>Child Support Enforcement</t>
  </si>
  <si>
    <t>Refugee and Entrant Assistance State/Replacement Designee Administered Programs</t>
  </si>
  <si>
    <t>Low-Income Home Energy Assistance</t>
  </si>
  <si>
    <t>Community Services Block Grant</t>
  </si>
  <si>
    <t>Refugee and Entrant Assistance Discretionary Grants</t>
  </si>
  <si>
    <t>State Court Improvement Program</t>
  </si>
  <si>
    <t>Grants to States for Access and Visitation Programs</t>
  </si>
  <si>
    <t>Chafee Education and Training Vouchers Program (ETV)</t>
  </si>
  <si>
    <t>Adoption and Legal Guardianship Incentive Payments</t>
  </si>
  <si>
    <t>Developmental Disabilities Basic Support and Advocacy Grants</t>
  </si>
  <si>
    <t>Developmental Disabilities Projects of National Significance</t>
  </si>
  <si>
    <t>Children's Justice Grants to States</t>
  </si>
  <si>
    <t>Stephanie Tubbs Jones Child Welfare Services Program</t>
  </si>
  <si>
    <t>Foster Care Title IV-E</t>
  </si>
  <si>
    <t>Adoption Assistance</t>
  </si>
  <si>
    <t>Substance Use-Disorder Prevention that Promotes Opioid Recovery and Treatment (SUPPORT) for Patients and Communities Act</t>
  </si>
  <si>
    <t>Social Services Block Grant</t>
  </si>
  <si>
    <t>Child Abuse and Neglect State Grants</t>
  </si>
  <si>
    <t xml:space="preserve">Family Violence Prevention and Services/Domestic Violence Shelter and Supportive Services </t>
  </si>
  <si>
    <t>John H. Chafee Foster Care Program for Successful Transition to Adulthood</t>
  </si>
  <si>
    <t>Maternal Opioid Misuse Model</t>
  </si>
  <si>
    <t xml:space="preserve">State Public Health Approaches for Ensuring Quitline Capacity – Funded in part by Prevention and Public Health Funds (PPHF) </t>
  </si>
  <si>
    <t>Elder Abuse Prevention Interventions Program</t>
  </si>
  <si>
    <t>Preventive Health and Health Services Block Grant funded solely with Prevention and Public Health Funds (PPHF)</t>
  </si>
  <si>
    <t>Children's Health Insurance Program</t>
  </si>
  <si>
    <t>Opioid STR</t>
  </si>
  <si>
    <t xml:space="preserve">Money Follows the Person Rebalancing Demonstration </t>
  </si>
  <si>
    <t>State Survey Certification of Health Care Providers and Suppliers (Title XIX) Medicaid</t>
  </si>
  <si>
    <t>Organized Approaches to Increase Colorectal Cancer Screening</t>
  </si>
  <si>
    <t>Hospital Preparedness Program (HPP) Ebola Preparedness and Response Activities</t>
  </si>
  <si>
    <t>Maternal, Infant and Early Childhood Home Visiting Grant</t>
  </si>
  <si>
    <t>Antimicrobial Resistance Surveillance in Retail Food Specimens</t>
  </si>
  <si>
    <t>National Bioterrorism Hospital Preparedness Program</t>
  </si>
  <si>
    <t>Cancer Prevention and Control Programs for State, Territorial and Tribal Organizations</t>
  </si>
  <si>
    <t>Rural Health Care Services Outreach, Rural Health Network Development and Small Health Care Provider Quality Improvement</t>
  </si>
  <si>
    <t>Grants to States for Operation of State Offices of Rural Health</t>
  </si>
  <si>
    <t>HIV Care Formula Grants</t>
  </si>
  <si>
    <t>HIV Prevention Activities Health Department Based</t>
  </si>
  <si>
    <t>Assistance Programs for Chronic Disease Prevention and Control</t>
  </si>
  <si>
    <t>Cooperative Agreements to Support State-Based Safe Motherhood and Infant Health Initiative Programs</t>
  </si>
  <si>
    <t>Block Grants for Community Mental Health Services</t>
  </si>
  <si>
    <t>Block Grants for Prevention and Treatment of Substance Abuse</t>
  </si>
  <si>
    <t>Sexually Transmitted Diseases (STD) Prevention and Control Grants</t>
  </si>
  <si>
    <t>Preventive Health and Health Services Block Grant</t>
  </si>
  <si>
    <t>Maternal and Child Health Services Block Grant to the States</t>
  </si>
  <si>
    <t>State Commissions</t>
  </si>
  <si>
    <t>AmeriCorps</t>
  </si>
  <si>
    <t>Program Development and Innovation Grants</t>
  </si>
  <si>
    <t>Non-Profit Security Program</t>
  </si>
  <si>
    <t>Boating Safety Financial Assistance</t>
  </si>
  <si>
    <t>Community Assistance Program State Support Services Element (CAP-SSSE)</t>
  </si>
  <si>
    <t>Flood Mitigation Assistance</t>
  </si>
  <si>
    <t>Disaster Grants - Public Assistance (Presidentially Declared Disasters)</t>
  </si>
  <si>
    <t>Hazard Mitigation Grant</t>
  </si>
  <si>
    <t>National Dam Safety Program</t>
  </si>
  <si>
    <t>Emergency Management Performance Grants</t>
  </si>
  <si>
    <t>Cooperating Technical Partners</t>
  </si>
  <si>
    <t xml:space="preserve">Port Security Grant Program </t>
  </si>
  <si>
    <t>Homeland Security Grant Program</t>
  </si>
  <si>
    <t>Rail and Transit Security Grant Program</t>
  </si>
  <si>
    <t>Homeland Security Biowatch Program</t>
  </si>
  <si>
    <t>84.425D</t>
  </si>
  <si>
    <t>Special Programs for the Aging, Title III, Part B, Grants for Supportive Services and Senior Centers</t>
  </si>
  <si>
    <t>Aging Cluster</t>
  </si>
  <si>
    <t>Special Programs for the Aging, Title III, Part C, Nutrition Services</t>
  </si>
  <si>
    <t xml:space="preserve">Nutrition Services Incentive Program </t>
  </si>
  <si>
    <t>CCDF Cluster</t>
  </si>
  <si>
    <t>Child Care and Development Block Grant</t>
  </si>
  <si>
    <t>Child Care Mandatory and Matching Funds of the Child Care and Development Fund</t>
  </si>
  <si>
    <t>Hurricane Sandy Community Development Block Grant Disaster Recovery Grants (CDBG-DR)</t>
  </si>
  <si>
    <t>Child Nutrition Cluster</t>
  </si>
  <si>
    <t>School Breakfast Program</t>
  </si>
  <si>
    <t>National School Lunch Program</t>
  </si>
  <si>
    <t>Special Milk Program for Children</t>
  </si>
  <si>
    <t>Summer Food Service Program for Children</t>
  </si>
  <si>
    <t>Capitalization Grants for Clean Water State Revolving Funds</t>
  </si>
  <si>
    <t>Social Security Disability Insurance</t>
  </si>
  <si>
    <t>Disability Insurance/SSI Cluster</t>
  </si>
  <si>
    <t>Supplemental Security Income</t>
  </si>
  <si>
    <t>Employment Service/Wagner-Peyser Funded Activities</t>
  </si>
  <si>
    <t>Jobs for Veterans State Grants</t>
  </si>
  <si>
    <t>Federal Transit Capital Investment Grants</t>
  </si>
  <si>
    <t>Federal Transit Cluster</t>
  </si>
  <si>
    <t>Federal Transit Formula Grants</t>
  </si>
  <si>
    <t>State of Good Repair Grants Program</t>
  </si>
  <si>
    <t>Buses and Bus Facilities Formula, Competitive, and Low or No Emissions Programs</t>
  </si>
  <si>
    <t xml:space="preserve">Sport Fish Restoration </t>
  </si>
  <si>
    <t>Wildlife Restoration and Basic Hunter Education</t>
  </si>
  <si>
    <t xml:space="preserve">Motor Carrier Safety Assistance </t>
  </si>
  <si>
    <t>FMCSA Cluster</t>
  </si>
  <si>
    <t>Commodity Supplemental Food Program</t>
  </si>
  <si>
    <t>Food Distribution Cluster</t>
  </si>
  <si>
    <t>Emergency Food Assistance Program (Administrative Costs)</t>
  </si>
  <si>
    <t>Emergency Food Assistance Program (Food Commodities)</t>
  </si>
  <si>
    <t>Foster Grandparent Program</t>
  </si>
  <si>
    <t>Head Start</t>
  </si>
  <si>
    <t>Head Start Cluster</t>
  </si>
  <si>
    <t>Highway Planning and Construction</t>
  </si>
  <si>
    <t>Recreational Trails Program</t>
  </si>
  <si>
    <t>State and Community Highway Safety</t>
  </si>
  <si>
    <t>Highway Safety Cluster</t>
  </si>
  <si>
    <t>National Priority Safety Programs</t>
  </si>
  <si>
    <t>Section 8 Housing Choice Vouchers</t>
  </si>
  <si>
    <t>Housing Voucher Cluster</t>
  </si>
  <si>
    <t>State Medicaid Fraud Control Units</t>
  </si>
  <si>
    <t>Medicaid Cluster</t>
  </si>
  <si>
    <t>State Survey and Certification of Health Care Providers and Suppliers (Title XVIII) Medicare</t>
  </si>
  <si>
    <t>Medical Assistance Program</t>
  </si>
  <si>
    <t>Section 8 Housing Assistance Payments Program</t>
  </si>
  <si>
    <t>Lower Income Housing Assistance Program Section 8 Moderate Rehabilitation</t>
  </si>
  <si>
    <t>Supplemental Nutrition Assistance Program</t>
  </si>
  <si>
    <t>SNAP Cluster</t>
  </si>
  <si>
    <t>State Administrative Matching Grants for the Supplemental Nutrition Assistance Program</t>
  </si>
  <si>
    <t>Special Education Grants to States</t>
  </si>
  <si>
    <t>Special Education Preschool Grants</t>
  </si>
  <si>
    <t xml:space="preserve">Enhanced Mobility of Seniors and Individuals with Disabilities </t>
  </si>
  <si>
    <t>Transit Services Programs Cluster</t>
  </si>
  <si>
    <t>Job Access and Reverse Commute Program</t>
  </si>
  <si>
    <t>New Freedom Program</t>
  </si>
  <si>
    <t>WIOA Adult Program</t>
  </si>
  <si>
    <t>WIOA Cluster</t>
  </si>
  <si>
    <t>WIOA Youth Activities</t>
  </si>
  <si>
    <t>WIOA Dislocated Worker Formula Grants</t>
  </si>
  <si>
    <t>Cooperative Forestry Research</t>
  </si>
  <si>
    <t>Payments to 1890 Land-Grant Colleges and Tuskegee University</t>
  </si>
  <si>
    <t>Sustainable Agriculture Research and Education</t>
  </si>
  <si>
    <t>1890 Institution Capacity Building Grants</t>
  </si>
  <si>
    <t xml:space="preserve">Agriculture and Food Research Initiative (AFRI) </t>
  </si>
  <si>
    <t>Rural Business Development Grant</t>
  </si>
  <si>
    <t>Outreach and Assistance for Socially Disadvantaged and Veteran Farmers and Ranchers</t>
  </si>
  <si>
    <t>Cooperative Extension Service</t>
  </si>
  <si>
    <t>Expanded Food and Nutrition Education Program</t>
  </si>
  <si>
    <t>Norman E. Borlaug International Agricultural Science and Technology Fellowship</t>
  </si>
  <si>
    <t>Socially-Disadvantaged Groups Grant</t>
  </si>
  <si>
    <t>Soil and Water Conservation</t>
  </si>
  <si>
    <t>Regional Conservation Partnership Program</t>
  </si>
  <si>
    <t>Technical Agricultural Assistance</t>
  </si>
  <si>
    <t>Cochran Fellowship Program-International Training-Foreign Participant</t>
  </si>
  <si>
    <t>Economic Development Technical Assistance</t>
  </si>
  <si>
    <t>Fisheries Development and Utilization Research and Development Grants and Cooperative Agreements Program</t>
  </si>
  <si>
    <t>Educational Partnership Program</t>
  </si>
  <si>
    <t>Manufacturing Extension Partnership</t>
  </si>
  <si>
    <t>Science, Technology, Business and/or Education Outreach</t>
  </si>
  <si>
    <t>Military Medical Research and Development</t>
  </si>
  <si>
    <t>Information Security Grants</t>
  </si>
  <si>
    <t>CyberSecurity Core Curriculum</t>
  </si>
  <si>
    <t>Cooperative Research and Training Programs – Resources of the National Park System</t>
  </si>
  <si>
    <t>National Park Service Conservation, Protection, Outreach, and Education</t>
  </si>
  <si>
    <t>Grants to Reduce Domestic Violence, Dating Violence, Sexual Assault, and Stalking on Campus</t>
  </si>
  <si>
    <t>Postconviction Testing of DNA Evidence</t>
  </si>
  <si>
    <t>Conflict and Stabilization Operations</t>
  </si>
  <si>
    <t>Middle East Partnership Initiative</t>
  </si>
  <si>
    <t>Trans-National Crime</t>
  </si>
  <si>
    <t>Low Income Taxpayer Clinics</t>
  </si>
  <si>
    <t>Appalachian Regional Development (See individual Appalachian Programs)</t>
  </si>
  <si>
    <t>Science</t>
  </si>
  <si>
    <t>Aeronautics</t>
  </si>
  <si>
    <t>Office of Stem Engagement (OSTEM)</t>
  </si>
  <si>
    <t>Space Technology</t>
  </si>
  <si>
    <t>Promotion of the Arts Grants to Organizations and Individuals</t>
  </si>
  <si>
    <t>Promotion of the Humanities Division of Preservation and Access</t>
  </si>
  <si>
    <t>Promotion of the Humanities Fellowships and Stipends</t>
  </si>
  <si>
    <t>Promotion of the Humanities Teaching and Learning Resources and Curriculum Development</t>
  </si>
  <si>
    <t>Promotion of the Humanities Public Programs</t>
  </si>
  <si>
    <t>Laura Bush 21st Century Librarian Program</t>
  </si>
  <si>
    <t>Peace Corps’ Global Health and PEPFAR Initiative Program</t>
  </si>
  <si>
    <t>Engineering</t>
  </si>
  <si>
    <t>Mathematical and Physical Sciences</t>
  </si>
  <si>
    <t>Geosciences</t>
  </si>
  <si>
    <t>Computer and Information Science and Engineering</t>
  </si>
  <si>
    <t>Biological Sciences</t>
  </si>
  <si>
    <t>Social, Behavioral, and Economic Sciences</t>
  </si>
  <si>
    <t>Education and Human Resources</t>
  </si>
  <si>
    <t>Small Business Development Centers</t>
  </si>
  <si>
    <t>VA Grants for Adaptive Sports Programs for Disabled Veterans and Disabled Members of the Armed Forces</t>
  </si>
  <si>
    <t>Environmental Finance Center Grants</t>
  </si>
  <si>
    <t>Overseas Programs - Group Projects Abroad</t>
  </si>
  <si>
    <t>Overseas Programs - Doctoral Dissertation Research Abroad</t>
  </si>
  <si>
    <t>Higher Education Institutional Aid</t>
  </si>
  <si>
    <t>Fund for the Improvement of Postsecondary Education</t>
  </si>
  <si>
    <t>Minority Science and Engineering Improvement</t>
  </si>
  <si>
    <t>Rehabilitation Long-Term Training</t>
  </si>
  <si>
    <t>Migrant Education College Assistance Migrant Program</t>
  </si>
  <si>
    <t>Graduate Assistance in Areas of National Need</t>
  </si>
  <si>
    <t>Innovative Approaches to Literacy, Full-service Community Schools; and Promise Neighborhoods</t>
  </si>
  <si>
    <t>Centers for International Business Education</t>
  </si>
  <si>
    <t>Language Resource Centers</t>
  </si>
  <si>
    <t>Education Research, Development and Dissemination</t>
  </si>
  <si>
    <t>Research in Special Education</t>
  </si>
  <si>
    <t>Special Education - Personnel Development to Improve Services and Results for Children with Disabilities</t>
  </si>
  <si>
    <t>Child Care Access Means Parents in School</t>
  </si>
  <si>
    <t>Teacher Quality Partnership Grants</t>
  </si>
  <si>
    <t>Strengthening Minority-Serving Institutions</t>
  </si>
  <si>
    <t>Global AIDS</t>
  </si>
  <si>
    <t>Area Health Education Centers</t>
  </si>
  <si>
    <t>Oral Diseases and Disorders Research</t>
  </si>
  <si>
    <t>Nurse Anesthetist Traineeship</t>
  </si>
  <si>
    <t>Rural Health Research Centers</t>
  </si>
  <si>
    <t>Human Genome Research</t>
  </si>
  <si>
    <t>Nursing Workforce Diversity</t>
  </si>
  <si>
    <t>Research and Training in Complementary and Integrative Health</t>
  </si>
  <si>
    <t>Research on Healthcare Costs, Quality and Outcomes</t>
  </si>
  <si>
    <t>National Center on Sleep Disorders Research</t>
  </si>
  <si>
    <t>Mental Health Research Grants</t>
  </si>
  <si>
    <t>Poison Center Support and Enhancement Grant</t>
  </si>
  <si>
    <t>Alcohol Research Programs</t>
  </si>
  <si>
    <t>Drug Abuse and Addiction Research Programs</t>
  </si>
  <si>
    <t>Discovery and Applied Research for Technological Innovations to Improve Human Health</t>
  </si>
  <si>
    <t>Protecting and Improving Health Globally: Building and Strengthening Public Health Impact, Systems, Capacity and Security</t>
  </si>
  <si>
    <t>Nurse Education, Practice Quality and Retention Grants</t>
  </si>
  <si>
    <t>Nursing Research</t>
  </si>
  <si>
    <t>Cancer Cause and Prevention Research</t>
  </si>
  <si>
    <t>Cancer Research Manpower</t>
  </si>
  <si>
    <t>ACL National Institute on Disability, Independent Living, and Rehabilitation Research</t>
  </si>
  <si>
    <t xml:space="preserve">Child Welfare Research Training or Demonstration </t>
  </si>
  <si>
    <t xml:space="preserve">Mental and Behavioral Health Education and Training Grants </t>
  </si>
  <si>
    <t>Cardiovascular Diseases Research</t>
  </si>
  <si>
    <t>Blood Diseases and Resources Research</t>
  </si>
  <si>
    <t>Arthritis, Musculoskeletal and Skin Diseases Research</t>
  </si>
  <si>
    <t>Diabetes, Digestive, and Kidney Diseases Extramural Research</t>
  </si>
  <si>
    <t>Extramural Research Programs in the Neurosciences and Neurological Disorders</t>
  </si>
  <si>
    <t>Allergy and Infectious Diseases Research</t>
  </si>
  <si>
    <t>Biomedical Research and Research Training</t>
  </si>
  <si>
    <t>Child Health and Human Development Extramural Research</t>
  </si>
  <si>
    <t>Aging Research</t>
  </si>
  <si>
    <t>Medical Library Assistance</t>
  </si>
  <si>
    <t>International Research and Research Training</t>
  </si>
  <si>
    <t>High Intensity Drug Trafficking Areas Program</t>
  </si>
  <si>
    <t>State and Local Homeland Security National Training Program</t>
  </si>
  <si>
    <t>Assistance to Firefighters Grant</t>
  </si>
  <si>
    <t>USAID Foreign Assistance for Programs Overseas</t>
  </si>
  <si>
    <t>84.425E</t>
  </si>
  <si>
    <t>84.425F</t>
  </si>
  <si>
    <t>84.425J</t>
  </si>
  <si>
    <t>Economic Adjustment Assistance</t>
  </si>
  <si>
    <t>Economic Development Cluster</t>
  </si>
  <si>
    <t>Federal Supplemental Educational Opportunity Grants</t>
  </si>
  <si>
    <t>Student Financial Assistance Cluster</t>
  </si>
  <si>
    <t>Federal Work-Study Program</t>
  </si>
  <si>
    <t>Federal Pell Grant Program</t>
  </si>
  <si>
    <t>Federal Direct Student Loans</t>
  </si>
  <si>
    <t>Teacher Education Assistance for College and Higher Education Grants (TEACH Grants)</t>
  </si>
  <si>
    <t>Nurse Faculty Loan Program (NFLP)</t>
  </si>
  <si>
    <t>Health Professions Student Loans, Including Primary Care Loans/Loans for Disadvantaged Students</t>
  </si>
  <si>
    <t>Nursing Student Loans</t>
  </si>
  <si>
    <t>TRIO Student Support Services</t>
  </si>
  <si>
    <t>TRIO Cluster</t>
  </si>
  <si>
    <t>TRIO Talent Search</t>
  </si>
  <si>
    <t>TRIO Upward Bound</t>
  </si>
  <si>
    <t>TRIO Educational Opportunity Centers</t>
  </si>
  <si>
    <t>TRIO McNair Post-Baccalaureate Achievement</t>
  </si>
  <si>
    <t>Transportation Services</t>
  </si>
  <si>
    <t>Grants for Agricultural Research, Special Research Grants</t>
  </si>
  <si>
    <t>Payments to Agricultural Experiment Stations Under the Hatch Act</t>
  </si>
  <si>
    <t>Animal Health and Disease Research</t>
  </si>
  <si>
    <t>Biotechnology Risk Assessment Research</t>
  </si>
  <si>
    <t>Consumer Data and Nutrition Research</t>
  </si>
  <si>
    <t>Integrated Programs</t>
  </si>
  <si>
    <t>Crop Protection and Pest Management Competitive Grants Program</t>
  </si>
  <si>
    <t>Alfalfa and Forage Research Program</t>
  </si>
  <si>
    <t xml:space="preserve">Smith-Lever Funding (Various Programs) </t>
  </si>
  <si>
    <t>Renewable Resources Extension Act and National Focus Fund Projects</t>
  </si>
  <si>
    <t>Forestry Research</t>
  </si>
  <si>
    <t>International Forestry Programs</t>
  </si>
  <si>
    <t>Grant Program to Establish a Fund for Financing Water and Wastewater Projects</t>
  </si>
  <si>
    <t>Soil Survey</t>
  </si>
  <si>
    <t>Agricultural Statistics Reports</t>
  </si>
  <si>
    <t>Integrated Ocean Observing System (IOOS)</t>
  </si>
  <si>
    <t>Sea Grant Support</t>
  </si>
  <si>
    <t>Climate and Atmospheric Research</t>
  </si>
  <si>
    <t>National Oceanic and Atmospheric Administration (NOAA) Cooperative Institutes</t>
  </si>
  <si>
    <t>Environmental Sciences, Applications, Data, and Education</t>
  </si>
  <si>
    <t>Chesapeake Bay Studies</t>
  </si>
  <si>
    <t>Weather and Air Quality Research</t>
  </si>
  <si>
    <t>Special Oceanic and Atmospheric Projects</t>
  </si>
  <si>
    <t>Applied Meteorological Research</t>
  </si>
  <si>
    <t>Center for Sponsored Coastal Ocean Research Coastal Ocean Program</t>
  </si>
  <si>
    <t>Coral Reef Conservation Program</t>
  </si>
  <si>
    <t>Measurement and Engineering Research and Standards</t>
  </si>
  <si>
    <t>Collaborative Research and Development</t>
  </si>
  <si>
    <t>Basic and Applied Scientific Research</t>
  </si>
  <si>
    <t>Scientific Research - Combating Weapons of Mass Destruction</t>
  </si>
  <si>
    <t>Basic Scientific Research</t>
  </si>
  <si>
    <t>Basic, Applied, and Advanced Research in Science and Engineering</t>
  </si>
  <si>
    <t>Air Force Defense Research Sciences Program</t>
  </si>
  <si>
    <t>Language Grant Program</t>
  </si>
  <si>
    <t>Research and Technology Development</t>
  </si>
  <si>
    <t>Bureau of Ocean Energy Management (BOEM) Environmental Studies (ES)</t>
  </si>
  <si>
    <t>Coastal</t>
  </si>
  <si>
    <t>National Wetlands Inventory</t>
  </si>
  <si>
    <t>Assistance to State Water Resources Research Institutes</t>
  </si>
  <si>
    <t>National and Regional Climate Adaptation Science Centers</t>
  </si>
  <si>
    <t>Rivers, Trails and Conservation Assistance</t>
  </si>
  <si>
    <t>OVW Research and Evaluation Program</t>
  </si>
  <si>
    <t>Services for Trafficking Victims</t>
  </si>
  <si>
    <t>National Institute of Justice Research, Evaluation, and Development Project Grants</t>
  </si>
  <si>
    <t>Criminal Justice Research and Development Graduate Research Fellowships</t>
  </si>
  <si>
    <t>Body Worn Camera Policy and Implementation</t>
  </si>
  <si>
    <t>Public Diplomacy Programs</t>
  </si>
  <si>
    <t>AEECA/ESF PD Programs</t>
  </si>
  <si>
    <t>Aviation Research Grants</t>
  </si>
  <si>
    <t>Air Transportation Centers of Excellence</t>
  </si>
  <si>
    <t xml:space="preserve">Great Ships Initiative </t>
  </si>
  <si>
    <t>Appalachian Development Highway System</t>
  </si>
  <si>
    <t>Exploration</t>
  </si>
  <si>
    <t>Space Operations</t>
  </si>
  <si>
    <t>Promotion of the Humanities Research</t>
  </si>
  <si>
    <t>Promotion of the Humanities Office of Digital Humanities</t>
  </si>
  <si>
    <t>National Leadership Grants</t>
  </si>
  <si>
    <t>Office of International Science and Engineering</t>
  </si>
  <si>
    <t>Integrative Activities</t>
  </si>
  <si>
    <t>National Estuary Program</t>
  </si>
  <si>
    <t>Science To Achieve Results (STAR) Research Program</t>
  </si>
  <si>
    <t>U. S. Nuclear Regulatory Commission Nuclear Education Grant Program</t>
  </si>
  <si>
    <t>U.S. Nuclear Regulatory Commission Scholarship and Fellowship Program</t>
  </si>
  <si>
    <t>Office of Science Financial Assistance Program</t>
  </si>
  <si>
    <t>Conservation Research and Development</t>
  </si>
  <si>
    <t>Renewable Energy Research and Development</t>
  </si>
  <si>
    <t>Fossil Energy Research and Development</t>
  </si>
  <si>
    <t>Nuclear Energy Research, Development and Demonstration</t>
  </si>
  <si>
    <t>Advanced Research Projects Agency - Energy</t>
  </si>
  <si>
    <t>Family Smoking Prevention and Tobacco Control Act Regulatory Research</t>
  </si>
  <si>
    <t xml:space="preserve">Prevention of Disease, Disability, and Death by Infectious Diseases  </t>
  </si>
  <si>
    <t>Environmental Health</t>
  </si>
  <si>
    <t>Centers for Research and Demonstration for Health Promotion and Disease Prevention</t>
  </si>
  <si>
    <t>NIEHS Hazardous Waste Worker Health and Safety Training</t>
  </si>
  <si>
    <t>NIEHS Superfund Hazardous Substances_Basic Research and Education</t>
  </si>
  <si>
    <t>Research Related to Deafness and Communication Disorders</t>
  </si>
  <si>
    <t xml:space="preserve">Minority Health and Health Disparities Research </t>
  </si>
  <si>
    <t>Trans-NIH Research Support</t>
  </si>
  <si>
    <t>Research Infrastructure Programs</t>
  </si>
  <si>
    <t>Cancer Detection and Diagnosis Research</t>
  </si>
  <si>
    <t>Cancer Treatment Research</t>
  </si>
  <si>
    <t>Cancer Biology Research</t>
  </si>
  <si>
    <t>Cancer Centers Support Grants</t>
  </si>
  <si>
    <t>Child Abuse and Neglect Discretionary Activities</t>
  </si>
  <si>
    <t>Lung Diseases Research</t>
  </si>
  <si>
    <t>Vision Research</t>
  </si>
  <si>
    <t>Research and Data Analysis</t>
  </si>
  <si>
    <t xml:space="preserve">Social Security - Work Incentives Planning and Assistance Program </t>
  </si>
  <si>
    <t>Centers for Homeland Security</t>
  </si>
  <si>
    <t>Homeland Security Research, Development, Testing, Evaluation, and Demonstration of Technologies Related to Nuclear Threat Detection</t>
  </si>
  <si>
    <t>Research and Development</t>
  </si>
  <si>
    <t>Pass-Through Entity Name</t>
  </si>
  <si>
    <t>Cooperative Ecosystem Studies Units</t>
  </si>
  <si>
    <t>National Fish and Wildlife Foundation</t>
  </si>
  <si>
    <t>Wildlife Services</t>
  </si>
  <si>
    <t>Indemnity Program</t>
  </si>
  <si>
    <t>Commodity Loans and Loan Deficiency Payments</t>
  </si>
  <si>
    <t>Dairy Indemnity Program</t>
  </si>
  <si>
    <t>Emergency Conservation Program</t>
  </si>
  <si>
    <t>Direct and Counter-cyclical Payments Program</t>
  </si>
  <si>
    <t>Farm Storage Facility Loans</t>
  </si>
  <si>
    <t>Conservation Reserve Program</t>
  </si>
  <si>
    <t>Wetlands Reserve Program</t>
  </si>
  <si>
    <t>Biomass Crop Assistance Program</t>
  </si>
  <si>
    <t>Livestock Forage Disaster Program</t>
  </si>
  <si>
    <t>Supplemental Revenue Assistance Program</t>
  </si>
  <si>
    <t>Voluntary Public Access and Habitat Incentive Program</t>
  </si>
  <si>
    <t>Reimbursement Transportation Cost Payment Program for Geographically Disadvantaged Farmers and Ranchers</t>
  </si>
  <si>
    <t xml:space="preserve">Conservation Loans </t>
  </si>
  <si>
    <t xml:space="preserve">Emergency Forest Restoration Program </t>
  </si>
  <si>
    <t>Livestock Indemnity Program-2014 Farm Bill</t>
  </si>
  <si>
    <t>Emergency Assistance for Livestock, Honeybees and Farm-Raised Fish Program</t>
  </si>
  <si>
    <t>Tree Assistance Program</t>
  </si>
  <si>
    <t>Price Loss Coverage</t>
  </si>
  <si>
    <t>Agriculture Risk Coverage Program</t>
  </si>
  <si>
    <t>Cotton Transition Assistance Program</t>
  </si>
  <si>
    <t>The Margin Protection Program</t>
  </si>
  <si>
    <t>Biofuel Infrastructure Partnership</t>
  </si>
  <si>
    <t>2017 Wildfires and Hurricanes Indemnity Program</t>
  </si>
  <si>
    <t>Conservation Reserve Program Forest Inventory Analysis Pilot Program</t>
  </si>
  <si>
    <t>Market Facilitation Program</t>
  </si>
  <si>
    <t>Dairy Margin Coverage</t>
  </si>
  <si>
    <t>Wildfires and Hurricanes Indemnity Program Plus</t>
  </si>
  <si>
    <t>Market News</t>
  </si>
  <si>
    <t>Marketing Agreements and Orders</t>
  </si>
  <si>
    <t>Federal-State Marketing Improvement Program</t>
  </si>
  <si>
    <t>Wholesale Farmers and Alternative Market Development</t>
  </si>
  <si>
    <t>Perishable Agricultural Commodities Act</t>
  </si>
  <si>
    <t>Farmers Market Promotion Program</t>
  </si>
  <si>
    <t>Organic Certification Cost Share Programs</t>
  </si>
  <si>
    <t>Local Food Promotion Program</t>
  </si>
  <si>
    <t>Sheep Production and Marketing Grant Program</t>
  </si>
  <si>
    <t>Acer Access Development Program</t>
  </si>
  <si>
    <t>Farmers Market and Local Food Promotion Program</t>
  </si>
  <si>
    <t>Dairy Business Innovation Initiatives</t>
  </si>
  <si>
    <t>Regional Food System Partnerships</t>
  </si>
  <si>
    <t>Trade Mitigation Program Eligible Recipient Agency Operational Funds</t>
  </si>
  <si>
    <t>Micro-Grants for Food Security Program</t>
  </si>
  <si>
    <t>Grants for Agricultural Research_Competitive Research Grants</t>
  </si>
  <si>
    <t>Higher Education – Graduate Fellowships Grant Program</t>
  </si>
  <si>
    <t>Small Business Innovation Research</t>
  </si>
  <si>
    <t>Higher Education - Institution Challenge Grants Program</t>
  </si>
  <si>
    <t>Higher Education - Multicultural Scholars Grant Program</t>
  </si>
  <si>
    <t>Tribal Colleges Education Equity Grants</t>
  </si>
  <si>
    <t>Tribal Colleges Endowment Program</t>
  </si>
  <si>
    <t>Hispanic Serving Institutions Education Grants</t>
  </si>
  <si>
    <t>Community Food Projects</t>
  </si>
  <si>
    <t>Secondary and Two-Year Postsecondary Agriculture Education Challenge Grants</t>
  </si>
  <si>
    <t>1994 Institutions Research Program</t>
  </si>
  <si>
    <t>Alaska Native Serving and Native Hawaiian Serving Institutions Education Grants</t>
  </si>
  <si>
    <t>Agricultural and Rural Economic Research, Cooperative Agreements and Collaborations</t>
  </si>
  <si>
    <t>Research Innovation and Development Grants in Economic (RIDGE)</t>
  </si>
  <si>
    <t>Agricultural Market and Economic Research</t>
  </si>
  <si>
    <t>Agricultural and Food Policy Research Centers</t>
  </si>
  <si>
    <t>Homeland Security Agricultural</t>
  </si>
  <si>
    <t>Biodiesel</t>
  </si>
  <si>
    <t>Organic Agriculture Research and Extension Initiative</t>
  </si>
  <si>
    <t>Resident Instruction Grants for Insular Area Activities</t>
  </si>
  <si>
    <t>Specialty Crop Research Initiative</t>
  </si>
  <si>
    <t>Beginning Farmer and Rancher Development Program</t>
  </si>
  <si>
    <t>Biomass Research and Development Initiative Competitive Grants Program (BRDI)</t>
  </si>
  <si>
    <t xml:space="preserve">Veterinary Medicine Loan Repayment Program </t>
  </si>
  <si>
    <t>Women and Minorities in Science, Technology, Engineering, and Mathematics Fields</t>
  </si>
  <si>
    <t>Farm Business Management and Benchmarking Competitive Grants Program</t>
  </si>
  <si>
    <t>Sun Grant Program</t>
  </si>
  <si>
    <t>Distance Education Grants for Institutions of Higher Education in Insular Areas</t>
  </si>
  <si>
    <t>Capacity Building for Non-Land Grant Colleges of Agriculture (NLGCA)</t>
  </si>
  <si>
    <t xml:space="preserve">National Food Safety Training, Education, Extension, Outreach, and Technical Assistance Competitive Grants Program </t>
  </si>
  <si>
    <t xml:space="preserve">Food Insecurity Nutrition Incentive Grants Program </t>
  </si>
  <si>
    <t>Agricultural Genome to Phenome Initiative</t>
  </si>
  <si>
    <t>Urban, Indoor, and Other Emerging Agricultural Production Research, Education, and Extension Initiative</t>
  </si>
  <si>
    <t>Enhancing Agricultural Opportunities for Military Veterans Competitive Grants Program</t>
  </si>
  <si>
    <t>Veterinary Services Grant Program</t>
  </si>
  <si>
    <t>Technical Assistance to Cooperatives</t>
  </si>
  <si>
    <t>Value-Added Producer Grants</t>
  </si>
  <si>
    <t>Agriculture Innovation Center Demonstration Program</t>
  </si>
  <si>
    <t>Emergency Loans</t>
  </si>
  <si>
    <t>Farm Labor Housing Loans and Grants</t>
  </si>
  <si>
    <t>Farm Operating Loans</t>
  </si>
  <si>
    <t>Farm Ownership Loans</t>
  </si>
  <si>
    <t>Very Low to Moderate Income Housing Loans</t>
  </si>
  <si>
    <t>Rural Housing Site Loans and Self Help Housing Land Development Loans</t>
  </si>
  <si>
    <t>Rural Rental Housing Loans</t>
  </si>
  <si>
    <t>Very Low-Income Housing Repair Loans and Grants</t>
  </si>
  <si>
    <t>Rural Self-Help Housing Technical Assistance</t>
  </si>
  <si>
    <t>Indian Tribes and Tribal Corporation Loans</t>
  </si>
  <si>
    <t>Rural Rental Assistance Payments</t>
  </si>
  <si>
    <t>Rural Housing Preservation Grants</t>
  </si>
  <si>
    <t>Section 538 Rural Rental Housing Guaranteed Loans</t>
  </si>
  <si>
    <t>Rural Community Development Initiative</t>
  </si>
  <si>
    <t>The Rural Development (RD) Multi-Family Housing  Revitalization Demonstration Program  (MPR)</t>
  </si>
  <si>
    <t>Rural Development Multi-Family Housing Rural Housing Voucher Demonstration Program</t>
  </si>
  <si>
    <t>Boll Weevil Eradication Loan Program</t>
  </si>
  <si>
    <t>Crop Insurance</t>
  </si>
  <si>
    <t>Noninsured Crop Disaster Assistance Program</t>
  </si>
  <si>
    <t>Risk Management Education Partnerships</t>
  </si>
  <si>
    <t>Socially Disadvantaged Farmers and Ranchers Policy Research Center</t>
  </si>
  <si>
    <t>Cooperative Agreements with States for Intrastate Meat and Poultry Inspection</t>
  </si>
  <si>
    <t>Meat, Poultry, and Egg Products Inspection</t>
  </si>
  <si>
    <t>Food Safety Cooperative Agreements</t>
  </si>
  <si>
    <t xml:space="preserve">Agriculture Extension at 1890 Land-grant Institutions </t>
  </si>
  <si>
    <t xml:space="preserve">1890 Facilities Grants Program   </t>
  </si>
  <si>
    <t>Rural Health and Safety Education Competitive Grants Program</t>
  </si>
  <si>
    <t>Tribal Colleges Extension Programs</t>
  </si>
  <si>
    <t>Food Animal Residue Avoidance Databank</t>
  </si>
  <si>
    <t>Equipment Grants Program (EGP)</t>
  </si>
  <si>
    <t xml:space="preserve">Agriculture Risk Management Education Partnerships Competitive Grants Program  </t>
  </si>
  <si>
    <t>Children, Youth and Families At-Risk</t>
  </si>
  <si>
    <t xml:space="preserve">Food and Agriculture Service Learning Program </t>
  </si>
  <si>
    <t>Centers of Excellence at 1890 Institutions</t>
  </si>
  <si>
    <t>Scholarships for Students at 1890 Institutions</t>
  </si>
  <si>
    <t>Farm and Ranch Stress Assistance Network Competitive Grants Program</t>
  </si>
  <si>
    <t>New Beginnings for Tribal Students</t>
  </si>
  <si>
    <t>USDA WIC Telehealth Evaluation Collaborative</t>
  </si>
  <si>
    <t>Food Distribution Program on Indian Reservations (FDPIR) Nutrition Paraprofessional Training Project</t>
  </si>
  <si>
    <t>State Agency: Farm to School Program Training and Curricula</t>
  </si>
  <si>
    <t>School Nutrition Training Grant for Allied Professional Organizations</t>
  </si>
  <si>
    <t>SNAP-Ed Toolkit</t>
  </si>
  <si>
    <t>CACFP Meal Service Training Grants</t>
  </si>
  <si>
    <t>SNAP Fraud Framework Implementation Grant</t>
  </si>
  <si>
    <t>Supplemental Nutrition Assistance Program (SNAP) Employment and Training (E&amp;T) Data and Technical Assistance Grants</t>
  </si>
  <si>
    <t>CNMI Nutrition Assistance</t>
  </si>
  <si>
    <t>Participant Research Innovation Laboratory for Enhancing WIC Services</t>
  </si>
  <si>
    <t>Child Nutrition-Technology Innovation Grant</t>
  </si>
  <si>
    <t>Healthier US School Challenge: Smarter Lunchrooms</t>
  </si>
  <si>
    <t>Farmers’ Market Supplemental Nutrition Assistance Program Support Grants</t>
  </si>
  <si>
    <t>Professional Standards for School Nutrition Employees</t>
  </si>
  <si>
    <t>Rural Child Poverty Nutrition Center</t>
  </si>
  <si>
    <t>Nutrition Assistance For Puerto Rico</t>
  </si>
  <si>
    <t>Food Distribution Program on Indian Reservations</t>
  </si>
  <si>
    <t xml:space="preserve">WIC Grants To States (WGS) </t>
  </si>
  <si>
    <t>Supplemental Nutrition Assistance Program, Process and Technology Improvement Grants</t>
  </si>
  <si>
    <t>FNS Food Safety Grants</t>
  </si>
  <si>
    <t>National Food Service Management Institute Administration and Staffing Grant</t>
  </si>
  <si>
    <t>Healthy, Hunger-Free Kids Act of 2010 Childhood Hunger Research and Demonstration Projects</t>
  </si>
  <si>
    <t>Bill Emerson National Hunger Fellows and Mickey Leland International Hunger Fellows Programs</t>
  </si>
  <si>
    <t xml:space="preserve">Food Distribution Program on Indian Reservations Nutrition Education Grants </t>
  </si>
  <si>
    <t>Pilot Projects to Reduce Dependency and Increase Work Requirements and Work Effort under SNAP</t>
  </si>
  <si>
    <t>School Wellness Policy Cooperative Agreement</t>
  </si>
  <si>
    <t>Foreign Market Development Cooperator Program</t>
  </si>
  <si>
    <t>Market Access Program</t>
  </si>
  <si>
    <t>Emerging Markets Program</t>
  </si>
  <si>
    <t>Technical Assistance for Specialty Crops Program</t>
  </si>
  <si>
    <t xml:space="preserve">Quality Samples Program </t>
  </si>
  <si>
    <t>Food for Progress</t>
  </si>
  <si>
    <t>Food for Education</t>
  </si>
  <si>
    <t xml:space="preserve">Export Guarantee Program </t>
  </si>
  <si>
    <t>USDA Local and Regional Food Aid Procurement Program</t>
  </si>
  <si>
    <t>Faculty Exchange Program</t>
  </si>
  <si>
    <t>Scientific Cooperation Exchange Program with China</t>
  </si>
  <si>
    <t>Pima Agriculture Cotton Trust Fund</t>
  </si>
  <si>
    <t xml:space="preserve">Agriculture Wool Apparel Manufacturers Trust Fund </t>
  </si>
  <si>
    <t>PL-480 Market Development and Technical Assistance</t>
  </si>
  <si>
    <t>Agricultural Trade Promotion Program</t>
  </si>
  <si>
    <t>International Agricultural Education Fellowship Program</t>
  </si>
  <si>
    <t>Scientific Exchanges Program</t>
  </si>
  <si>
    <t>Schools and Roads - Grants to States</t>
  </si>
  <si>
    <t>Schools and Roads - Grants to Counties</t>
  </si>
  <si>
    <t>Wood Utilization Assistance</t>
  </si>
  <si>
    <t>Collaborative Forest Restoration</t>
  </si>
  <si>
    <t>Wood  Education and Resource  Center (WERC)</t>
  </si>
  <si>
    <t>National Forest Foundation</t>
  </si>
  <si>
    <t>Community Forest and Open Space Conservation Program (CFP)</t>
  </si>
  <si>
    <t>Lake Tahoe Erosion Control Grant Program</t>
  </si>
  <si>
    <t xml:space="preserve">Good Neighbor Authority </t>
  </si>
  <si>
    <t>Watershed Restoration and Enhancement Agreement Authority</t>
  </si>
  <si>
    <t>Southwest Forest Health and Wildfire Prevention</t>
  </si>
  <si>
    <t>State &amp; Private Forestry Hazardous Fuel Reduction Program</t>
  </si>
  <si>
    <t>Partnership Agreements</t>
  </si>
  <si>
    <t>National Agricultural Library</t>
  </si>
  <si>
    <t>Stewardship Agreements</t>
  </si>
  <si>
    <t>Cooperative Fire Protection Agreement</t>
  </si>
  <si>
    <t>Law Enforcement Agreements</t>
  </si>
  <si>
    <t>Cooperative Forest Road Agreements</t>
  </si>
  <si>
    <t>Research Joint Venture and Cost Reimbursable Agreements</t>
  </si>
  <si>
    <t>Community Wood Energy and Wood Innovation Program</t>
  </si>
  <si>
    <t>Forest Service 638 Authority for Tribes</t>
  </si>
  <si>
    <t>Rural Energy Savings Program (RESP)</t>
  </si>
  <si>
    <t>Rural eConnectivity Pilot Program</t>
  </si>
  <si>
    <t>Part 1774 Special Evaluation Assistance for Rural Communities and Households (SEARCH)</t>
  </si>
  <si>
    <t>Water and Waste Disposal Systems for Rural Communities</t>
  </si>
  <si>
    <t>Technical Assistance and Training Grants</t>
  </si>
  <si>
    <t>Solid Waste Management Grants</t>
  </si>
  <si>
    <t>Emergency Community Water Assistance Grants</t>
  </si>
  <si>
    <t>Community Facilities Loans and Grants</t>
  </si>
  <si>
    <t>Intermediary Relending Program</t>
  </si>
  <si>
    <t>Business and Industry Loans</t>
  </si>
  <si>
    <t>Water and Waste Disposal Loans and Grants (Section 306C)</t>
  </si>
  <si>
    <t>Rural Cooperative Development Grants</t>
  </si>
  <si>
    <t>Appropriate Technology Transfer for Rural Areas</t>
  </si>
  <si>
    <t>Rural Electrification Loans and Loan Guarantees</t>
  </si>
  <si>
    <t>Rural Telephone Loans and Loan Guarantees</t>
  </si>
  <si>
    <t>Distance Learning and Telemedicine Loans and Grants</t>
  </si>
  <si>
    <t xml:space="preserve">Denali Commission Grants and Loans </t>
  </si>
  <si>
    <t>Assistance to High Energy Cost Rural Communities</t>
  </si>
  <si>
    <t>Household Water Well System Grant Program</t>
  </si>
  <si>
    <t>Community Connect Grant Program</t>
  </si>
  <si>
    <t>Biorefinery Assistance</t>
  </si>
  <si>
    <t>Bioenergy Program for Advanced Biofuels</t>
  </si>
  <si>
    <t>Rural Energy for America Program</t>
  </si>
  <si>
    <t>Rural Microentrepreneur Assistance Program</t>
  </si>
  <si>
    <t>Healthy Food Financing Initiative</t>
  </si>
  <si>
    <t>Delta Health Care Services Grant Program</t>
  </si>
  <si>
    <t>Rural Broadband Access Loans and Loan Guarantees</t>
  </si>
  <si>
    <t>Rural Development Cooperative Agreement Program</t>
  </si>
  <si>
    <t>Watershed Protection and Flood Prevention</t>
  </si>
  <si>
    <t>Plant Materials for Conservation</t>
  </si>
  <si>
    <t>Snow Survey and Water Supply Forecasting</t>
  </si>
  <si>
    <t>Environmental Quality Incentives Program</t>
  </si>
  <si>
    <t>Farm and Ranch Lands Protection Program</t>
  </si>
  <si>
    <t>Wildlife Habitat Incentive Program</t>
  </si>
  <si>
    <t>Watershed Rehabilitation Program</t>
  </si>
  <si>
    <t>Agricultural Management Assistance</t>
  </si>
  <si>
    <t>Grassland Reserve Program</t>
  </si>
  <si>
    <t xml:space="preserve">Conservation Security Program </t>
  </si>
  <si>
    <t>Healthy Forests Reserve Program (HFRP)</t>
  </si>
  <si>
    <t>Emergency Watershed Protection Program</t>
  </si>
  <si>
    <t>Conservation Stewardship Program</t>
  </si>
  <si>
    <t>Agricultural Water Enhancement Program</t>
  </si>
  <si>
    <t>Chesapeake Bay Watershed Program</t>
  </si>
  <si>
    <t>Emergency Watershed Protection Program - Disaster Relief Appropriations Act</t>
  </si>
  <si>
    <t xml:space="preserve">Emergency Watershed Protection Program - Floodplain Easements – Disaster Relief Appropriations Act </t>
  </si>
  <si>
    <t>Water Bank Program</t>
  </si>
  <si>
    <t xml:space="preserve"> Agricultural Conservation Easement Program </t>
  </si>
  <si>
    <t>Feral Swine Eradication and Control Pilot Program</t>
  </si>
  <si>
    <t>Urban Agriculture and Innovative Production</t>
  </si>
  <si>
    <t>Scientific Cooperation and Research</t>
  </si>
  <si>
    <t>NOAA Mission-Related Education Awards</t>
  </si>
  <si>
    <t>Ocean Exploration</t>
  </si>
  <si>
    <t>Education Quality Award Ambassadorship</t>
  </si>
  <si>
    <t>Broad Agency Announcement</t>
  </si>
  <si>
    <t>Statistical, Research, and Methodology  Assistance</t>
  </si>
  <si>
    <t>Ocean Acidification Program (OAP)</t>
  </si>
  <si>
    <t>NOAA Small Business Innovation Research (SBIR) Program</t>
  </si>
  <si>
    <t>Bipartisan Budget Act of 2018</t>
  </si>
  <si>
    <t>Market Development Cooperator Program</t>
  </si>
  <si>
    <t>Investments for Public Works and Economic Development Facilities</t>
  </si>
  <si>
    <t>Economic Development Support for Planning Organizations</t>
  </si>
  <si>
    <t>Research and Evaluation Program</t>
  </si>
  <si>
    <t>Trade Adjustment Assistance for Firms</t>
  </si>
  <si>
    <t>Geodetic Surveys and Services (Geodesy and Applications of the National Geodetic Reference System)</t>
  </si>
  <si>
    <t>Fishermen's Contingency Fund</t>
  </si>
  <si>
    <t>Fishery Products Inspection and Certification</t>
  </si>
  <si>
    <t>Fisheries Finance Program</t>
  </si>
  <si>
    <t>Marine Sanctuary Program</t>
  </si>
  <si>
    <t>Marine Fisheries Initiative</t>
  </si>
  <si>
    <t>Cooperative Fishery Statistics</t>
  </si>
  <si>
    <t>Southeast Area Monitoring and Assessment Program</t>
  </si>
  <si>
    <t>Columbia River Fisheries Development Program</t>
  </si>
  <si>
    <t>Pacific Fisheries Data Program</t>
  </si>
  <si>
    <t>Pacific Coast Salmon Recovery Pacific Salmon Treaty Program</t>
  </si>
  <si>
    <t>Regional Fishery Management Councils</t>
  </si>
  <si>
    <t xml:space="preserve">Gulf Coast Ecosystem Restoration Science, Observation, Monitoring, and Technology </t>
  </si>
  <si>
    <t>Unallied Industry Projects</t>
  </si>
  <si>
    <t>Unallied Management Projects</t>
  </si>
  <si>
    <t>Cooperative Science and Education Program</t>
  </si>
  <si>
    <t>Hydrologic Research</t>
  </si>
  <si>
    <t>Meteorologic and Hydrologic Modernization Development</t>
  </si>
  <si>
    <t>Congressionally Identified Awards and  Projects</t>
  </si>
  <si>
    <t>Office for Coastal Management</t>
  </si>
  <si>
    <t>Fisheries Disaster Relief</t>
  </si>
  <si>
    <t>National Ocean Service Intern Program</t>
  </si>
  <si>
    <t>NOAA Programs for Disaster Relief Appropriations Act - Non-construction and Construction</t>
  </si>
  <si>
    <t>State and Local Implementation Grant Program</t>
  </si>
  <si>
    <t>Special Projects</t>
  </si>
  <si>
    <t>Broadband Technology Opportunities Program (BTOP)</t>
  </si>
  <si>
    <t>Calibration Program</t>
  </si>
  <si>
    <t>National Standard Reference Data System</t>
  </si>
  <si>
    <t>Standard Reference Materials</t>
  </si>
  <si>
    <t>Weights and Measures Service</t>
  </si>
  <si>
    <t xml:space="preserve">Standards Information Center </t>
  </si>
  <si>
    <t>Advanced Technology Program</t>
  </si>
  <si>
    <t xml:space="preserve">Technology Innovation Program (TIP) </t>
  </si>
  <si>
    <t>Arrangements for Interdisciplinary Research Infrastructure</t>
  </si>
  <si>
    <t>Minority Business Resource Development</t>
  </si>
  <si>
    <t>MBDA Business Center - American Indian and Alaska Native</t>
  </si>
  <si>
    <t>MBDA Business Center</t>
  </si>
  <si>
    <t>Marine Debris Program</t>
  </si>
  <si>
    <t>Procurement Technical Assistance For Business Firms</t>
  </si>
  <si>
    <t>Community Economic Adjustment Assistance for Responding to Threats to the Resilience of a Military Installation</t>
  </si>
  <si>
    <t>Fort Huachuca Sentinel Landscapes for Military Training</t>
  </si>
  <si>
    <t>Conservation and Rehabilitation of Natural Resources on Military Installations</t>
  </si>
  <si>
    <t>National Defense Education Program</t>
  </si>
  <si>
    <t>Military Health Services Research (MHSR)</t>
  </si>
  <si>
    <t>Youth Conservation Services</t>
  </si>
  <si>
    <t>Flood Plain Management Services</t>
  </si>
  <si>
    <t>Planning Assistance to States</t>
  </si>
  <si>
    <t>Department of Defense Appropriation Act of 2003</t>
  </si>
  <si>
    <t>Estuary Habitat Restoration Program</t>
  </si>
  <si>
    <t>EASE 2.0</t>
  </si>
  <si>
    <t>Commercial Technologies for Maintenance Activities Program</t>
  </si>
  <si>
    <t>Science, Technology, Engineering &amp; Mathematics (STEM) Education, Outreach and Workforce Program</t>
  </si>
  <si>
    <t xml:space="preserve">Navy  Command, Control, Communications, Computers, Intelligence, Surveillance, and Reconnaissance </t>
  </si>
  <si>
    <t>Naval Medical Research and Development</t>
  </si>
  <si>
    <t>Department of Defense HIV/AIDS Prevention Program</t>
  </si>
  <si>
    <t>Pest Management and Vector Control Research</t>
  </si>
  <si>
    <t>ROTC Language and Culture Training Grants</t>
  </si>
  <si>
    <t>Research on Chemical and Biological Defense</t>
  </si>
  <si>
    <t>Marine Corps Systems Command Federal Assistance Program</t>
  </si>
  <si>
    <t>Military Construction, National Guard</t>
  </si>
  <si>
    <t>U.S. Military Academy Athletic Programs at West Point</t>
  </si>
  <si>
    <t>Dissertation Year Fellowship</t>
  </si>
  <si>
    <t xml:space="preserve">Fort Huachuca Environmental Training </t>
  </si>
  <si>
    <t>Fisher House Foundation</t>
  </si>
  <si>
    <t>Training and Support – Combating Weapons of Mass Destruction</t>
  </si>
  <si>
    <t>The Language Flagship Grants to Institutions of Higher Education</t>
  </si>
  <si>
    <t>National Security Education Program David L. Boren Scholarships</t>
  </si>
  <si>
    <t>National Security Education Program David L. Boren Fellowships</t>
  </si>
  <si>
    <t>English for Heritage Language Speakers Grants to U.S. Institutions of Higher Education</t>
  </si>
  <si>
    <t>Competitive Grants: Promoting K-12 Student Achievement at Military-Connected Schools</t>
  </si>
  <si>
    <t>Invitational Grants for Military-Connected Schools</t>
  </si>
  <si>
    <t>Department of Defense Impact Aid (Supplement, CWSD, BRAC)</t>
  </si>
  <si>
    <t>DOD, NDEP, DOTC-STEM Education Outreach Implementation</t>
  </si>
  <si>
    <t>Language Training Center</t>
  </si>
  <si>
    <t>Centers for Academic Excellence</t>
  </si>
  <si>
    <t>Congressionally Directed Assistance</t>
  </si>
  <si>
    <t>Community Investment</t>
  </si>
  <si>
    <t>Community Economic Adjustment Assistance for Reductions in Defense Spending</t>
  </si>
  <si>
    <t>Community Economic Adjustment Assistance for Realignment or Closure of a Military Installation</t>
  </si>
  <si>
    <t>Community Economic Adjustment Assistance for Compatible Use and Joint Land Use Studies</t>
  </si>
  <si>
    <t>Community Economic Adjustment Assistance for Reductions in Defense Industry Employment</t>
  </si>
  <si>
    <t>Community Economic Adjustment Assistance for Advance Planning and Economic Diversification</t>
  </si>
  <si>
    <t>Research and Technical Assistance</t>
  </si>
  <si>
    <t>Community Economic Adjustment Assistance for Establishment or Expansion of a Military Installation</t>
  </si>
  <si>
    <t>Troops to Teachers Grant Program</t>
  </si>
  <si>
    <t>Science, Technology, Engineering and Mathematics (STEM) Educational Program: Science, Mathematics And Research for Transformation (SMART)</t>
  </si>
  <si>
    <t>Legacy Resource Management Program</t>
  </si>
  <si>
    <t>Donations/Loans of Obsolete DOD Property</t>
  </si>
  <si>
    <t>Past Conflict Accounting</t>
  </si>
  <si>
    <t>Uniformed Services University Medical Research Projects</t>
  </si>
  <si>
    <t>Defense Production Act Title III (DPA Title III)</t>
  </si>
  <si>
    <t>Air Force Academy Athletic Programs</t>
  </si>
  <si>
    <t>Air Force Medical Research and Development</t>
  </si>
  <si>
    <t>Civil Air Patrol Program</t>
  </si>
  <si>
    <t>Upper San Pedro Partnership Support</t>
  </si>
  <si>
    <t>Interest Reduction Payments Rental and Cooperative Housing for Lower Income Families</t>
  </si>
  <si>
    <t>Rehabilitation Mortgage Insurance</t>
  </si>
  <si>
    <t>Manufactured Home Loan Insurance Financing Purchase of Manufactured Homes as Principal Residences of Borrowers</t>
  </si>
  <si>
    <t>Mortgage Insurance Homes</t>
  </si>
  <si>
    <t>Mortgage Insurance Homes for Disaster Victims</t>
  </si>
  <si>
    <t>Mortgage Insurance Homes in Urban Renewal Areas</t>
  </si>
  <si>
    <t>Mortgage Insurance Housing in Older, Declining Areas</t>
  </si>
  <si>
    <t>Mortgage Insurance Cooperative Projects</t>
  </si>
  <si>
    <t>Mortgage Insurance Hospitals</t>
  </si>
  <si>
    <t>Mortgage Insurance Nursing Homes, Intermediate Care Facilities, Board and Care Homes and Assisted Living Facilities</t>
  </si>
  <si>
    <t>Mortgage Insurance Purchase of Units in Condominiums</t>
  </si>
  <si>
    <t>Mortgage Insurance Rental Housing</t>
  </si>
  <si>
    <t>Mortgage Insurance Rental and Cooperative Housing for Moderate Income Families and Elderly, Market Interest Rate</t>
  </si>
  <si>
    <t>Mortgage Insurance Rental Housing for the Elderly</t>
  </si>
  <si>
    <t>Mortgage Insurance Rental Housing in Urban Renewal Areas</t>
  </si>
  <si>
    <t>Property Improvement Loan Insurance for Improving All Existing Structures and Building of New Nonresidential Structures</t>
  </si>
  <si>
    <t>Supplemental Loan Insurance Multifamily Rental Housing</t>
  </si>
  <si>
    <t>Mortgage Insurance for the Purchase or Refinancing of Existing Multifamily Housing Projects</t>
  </si>
  <si>
    <t>Supportive Housing for the Elderly</t>
  </si>
  <si>
    <t>Mortgage Insurance Combination and Manufactured Home Lot Loans</t>
  </si>
  <si>
    <t>Housing Counseling Assistance Program</t>
  </si>
  <si>
    <t>Manufactured Home Dispute Resolution</t>
  </si>
  <si>
    <t>Adjustable Rate Mortgages</t>
  </si>
  <si>
    <t>Home Equity Conversion Mortgages</t>
  </si>
  <si>
    <t>Housing Finance Agencies (HFA) Risk Sharing</t>
  </si>
  <si>
    <t>Multifamily Housing Service Coordinators</t>
  </si>
  <si>
    <t>Good Neighbor Next Door Sales Program</t>
  </si>
  <si>
    <t>Community Development Block Grants/Entitlement Grants</t>
  </si>
  <si>
    <t>Community Development Block Grants/Special Purpose Grants/Insular Areas</t>
  </si>
  <si>
    <t>Shelter Plus Care</t>
  </si>
  <si>
    <t>Self-Help Homeownership Opportunity Program</t>
  </si>
  <si>
    <t>Community Development Block Grants Section 108 Loan Guarantees</t>
  </si>
  <si>
    <t>Section 8 Moderate Rehabilitation Single Room Occupancy</t>
  </si>
  <si>
    <t>Rural Housing and Economic Development</t>
  </si>
  <si>
    <t>Section 4 Capacity Building for Community Development and Affordable Housing</t>
  </si>
  <si>
    <t>Community Compass Technical Assistance and Capacity Building</t>
  </si>
  <si>
    <t xml:space="preserve">Homeless Management Information Systems Technical Assistance </t>
  </si>
  <si>
    <t>Rural Capacity Building for Community Development and Affordable Housing Grants</t>
  </si>
  <si>
    <t>Border Community Capital Initiative</t>
  </si>
  <si>
    <t xml:space="preserve">Rural Housing Stability Assistance Program </t>
  </si>
  <si>
    <t>Delta Community Capital Initiative</t>
  </si>
  <si>
    <t>National Disaster Resilience Competition</t>
  </si>
  <si>
    <t>Pay for Success Permanent Supportive Housing Demonstration</t>
  </si>
  <si>
    <t>Youth Homelessness Demonstration Program</t>
  </si>
  <si>
    <t>Veterans Housing Rehabilitation and Modification Program</t>
  </si>
  <si>
    <t>Specialized Housing and Services for Victims of Human Trafficking</t>
  </si>
  <si>
    <t>Single Family Property Disposition</t>
  </si>
  <si>
    <t>Dollar Home Sales</t>
  </si>
  <si>
    <t>Housing Counseling Training Program</t>
  </si>
  <si>
    <t>Tenant Education and Outreach Program</t>
  </si>
  <si>
    <t>Performance Based Contract Administrator Program</t>
  </si>
  <si>
    <t>Equal Opportunity in Housing</t>
  </si>
  <si>
    <t>Fair Housing Initiatives Program</t>
  </si>
  <si>
    <t>Education and Outreach Initiatives</t>
  </si>
  <si>
    <t>Fair Housing Organization Initiatives</t>
  </si>
  <si>
    <t xml:space="preserve">Private Enforcement Initiatives </t>
  </si>
  <si>
    <t>General Research and Technology Activity</t>
  </si>
  <si>
    <t>Research and Evaluations, Demonstrations, and Data Analysis and Utilization</t>
  </si>
  <si>
    <t>Public and Indian Housing</t>
  </si>
  <si>
    <t>Indian Community Development Block Grant Program</t>
  </si>
  <si>
    <t>Public and Indian Housing Indian Loan Guarantee Program</t>
  </si>
  <si>
    <t>Indian Housing Block Grants</t>
  </si>
  <si>
    <t>Title VI Federal Guarantees for Financing Tribal Housing Activities</t>
  </si>
  <si>
    <t>Resident Opportunity and Supportive Services - Service Coordinators</t>
  </si>
  <si>
    <t>Public Housing Capital Fund</t>
  </si>
  <si>
    <t>Native Hawaiian Housing Block Grants</t>
  </si>
  <si>
    <t xml:space="preserve">Loan Guarantees for Native Hawaiian Housing </t>
  </si>
  <si>
    <t>Affordable Housing Development in Main Street Rejuvenation Projects</t>
  </si>
  <si>
    <t>Mainstream Vouchers</t>
  </si>
  <si>
    <t>Family Unification Program (FUP)</t>
  </si>
  <si>
    <t>Moving to Work Demonstration Program</t>
  </si>
  <si>
    <t>Lead-Based Paint Capital Fund Program</t>
  </si>
  <si>
    <t>Choice Neighborhoods Implementation Grants</t>
  </si>
  <si>
    <t xml:space="preserve">Choice Neighborhoods Planning Grants </t>
  </si>
  <si>
    <t>Office of Native American Programs Training and Technical Assistance for Indian Housing Block Grant Program</t>
  </si>
  <si>
    <t>Jobs-Plus Pilot Initiative</t>
  </si>
  <si>
    <t>Family Self-Sufficiency Program</t>
  </si>
  <si>
    <t>ROSS Supportive Services Programs</t>
  </si>
  <si>
    <t>Tribal HUD-VA Supportive Housing Program</t>
  </si>
  <si>
    <t>Lead-Based Paint Hazard Control in Privately-Owned Housing</t>
  </si>
  <si>
    <t>Healthy Homes Demonstration Grants</t>
  </si>
  <si>
    <t>Lead Technical Studies Grants</t>
  </si>
  <si>
    <t>Lead Hazard Reduction Demonstration Grant Program</t>
  </si>
  <si>
    <t>Healthy Homes Technical Studies Grants</t>
  </si>
  <si>
    <t>Healthy Homes Production Program</t>
  </si>
  <si>
    <t>Lead Hazard Control for High Risk Areas</t>
  </si>
  <si>
    <t>Older Adults Home Modification Grant Program</t>
  </si>
  <si>
    <t>Experienced Services Program</t>
  </si>
  <si>
    <t>Residential Environmental Learning Centers</t>
  </si>
  <si>
    <t>Aid To Tribal Governments</t>
  </si>
  <si>
    <t xml:space="preserve">Consolidated Tribal Government </t>
  </si>
  <si>
    <t>Tribal Self-Governance</t>
  </si>
  <si>
    <t>Indian Self-Determination Contract Support</t>
  </si>
  <si>
    <t>Services to Indian Children, Elderly and Families</t>
  </si>
  <si>
    <t>Indian Adult Education</t>
  </si>
  <si>
    <t>Assistance to Tribally Controlled Community Colleges and Universities</t>
  </si>
  <si>
    <t>Tribally Controlled Community College Endowments</t>
  </si>
  <si>
    <t>Tribal Courts</t>
  </si>
  <si>
    <t>Indian Law Enforcement</t>
  </si>
  <si>
    <t>Indian Community Fire Protection</t>
  </si>
  <si>
    <t>Indian Economic Development</t>
  </si>
  <si>
    <t>Road Maintenance Indian Roads</t>
  </si>
  <si>
    <t>Agriculture on Indian Lands</t>
  </si>
  <si>
    <t>Forestry on Indian Lands</t>
  </si>
  <si>
    <t>Indian Rights Protection</t>
  </si>
  <si>
    <t>Water Resources on Indian Lands</t>
  </si>
  <si>
    <t>Minerals and Mining on Indian Lands</t>
  </si>
  <si>
    <t>Real Estate Programs Indian Lands</t>
  </si>
  <si>
    <t xml:space="preserve">Environmental Management Indian </t>
  </si>
  <si>
    <t xml:space="preserve">Indian School Equalization </t>
  </si>
  <si>
    <t>Indian Child and Family Education</t>
  </si>
  <si>
    <t>Indian Schools Student Transportation</t>
  </si>
  <si>
    <t>Administrative Cost Grants for Indian Schools</t>
  </si>
  <si>
    <t>Indian Education Facilities, Operations, and Maintenance</t>
  </si>
  <si>
    <t>Bureau of Indian Affairs Facilities Operations and Maintenance</t>
  </si>
  <si>
    <t>Endangered Species on Indian Lands</t>
  </si>
  <si>
    <t>Litigation Support for Indian Rights</t>
  </si>
  <si>
    <t>Attorney Fees Indian Rights</t>
  </si>
  <si>
    <t xml:space="preserve">Navajo-Hopi Indian Settlement </t>
  </si>
  <si>
    <t>Indian Post Secondary Schools</t>
  </si>
  <si>
    <t>Indian Graduate Student Scholarships</t>
  </si>
  <si>
    <t>Indian Vocational Training United Tribes Technical College</t>
  </si>
  <si>
    <t>Indian Job Placement United Sioux Tribes Development Corporation</t>
  </si>
  <si>
    <t>Replacement and Repair of Indian Schools</t>
  </si>
  <si>
    <t>Improvement and Repair of Indian Detention Facilities</t>
  </si>
  <si>
    <t>Safety of Dams on Indian Lands</t>
  </si>
  <si>
    <t>Tribal Great Lakes Restoration Initiative</t>
  </si>
  <si>
    <t xml:space="preserve">Strengthening Tribal Nations  </t>
  </si>
  <si>
    <t>Indian Employment Assistance</t>
  </si>
  <si>
    <t>Indian Social Services Welfare Assistance</t>
  </si>
  <si>
    <t xml:space="preserve">Indian Education Higher Education Grant </t>
  </si>
  <si>
    <t>Indian Loans Economic Development</t>
  </si>
  <si>
    <t>Indian Education Assistance to Schools</t>
  </si>
  <si>
    <t>Native American Business Development Institute</t>
  </si>
  <si>
    <t>Indian Housing Assistance</t>
  </si>
  <si>
    <t>Indian Child Welfare Act Title II Grants</t>
  </si>
  <si>
    <t>Ironworker Training</t>
  </si>
  <si>
    <t>Tribal Courts Trust Reform Initiative</t>
  </si>
  <si>
    <t>Tribal Energy Development Capacity Grants</t>
  </si>
  <si>
    <t xml:space="preserve">FOCUS on Student Achievement </t>
  </si>
  <si>
    <t xml:space="preserve">Juvenile Detention Education </t>
  </si>
  <si>
    <t xml:space="preserve">Education Enhancements </t>
  </si>
  <si>
    <t>Land Buy-Back For Tribal Nations</t>
  </si>
  <si>
    <t xml:space="preserve">21st Century Conservation Service Corps </t>
  </si>
  <si>
    <t>Office of the Special Trustee for American Indians, Field Operations</t>
  </si>
  <si>
    <t xml:space="preserve">Tribal Climate Resilience </t>
  </si>
  <si>
    <t xml:space="preserve">DOI National Fire Plan </t>
  </si>
  <si>
    <t>Cultural Resources Management</t>
  </si>
  <si>
    <t>BIA Wildland Urban Interface Community Fire Assistance</t>
  </si>
  <si>
    <t>Native Language Immersion Grant</t>
  </si>
  <si>
    <t>Tiwahe Housing</t>
  </si>
  <si>
    <t>Tribal Education Departments</t>
  </si>
  <si>
    <t>Non-Sale Disposals of Mineral Material</t>
  </si>
  <si>
    <t>Cooperative Inspection Agreements with States and Tribes</t>
  </si>
  <si>
    <t>Cultural and Paleontological Resources Management</t>
  </si>
  <si>
    <t>Recreation and Visitor Services</t>
  </si>
  <si>
    <t>Payments in Lieu of Taxes</t>
  </si>
  <si>
    <t>BLM Fuels Management and Community Fire Assistance Program Activities</t>
  </si>
  <si>
    <t>Wild Horse and Burro Resource Management</t>
  </si>
  <si>
    <t>Invasive and Noxious Plant Management</t>
  </si>
  <si>
    <t>Fish, Wildlife and Plant Conservation Resource Management</t>
  </si>
  <si>
    <t>Joint Fire Science Program</t>
  </si>
  <si>
    <t>Secure Rural Schools and Community Self-Determination</t>
  </si>
  <si>
    <t>Southern Nevada Public Land Management</t>
  </si>
  <si>
    <t>Environmental Quality and Protection</t>
  </si>
  <si>
    <t>Rangeland Resource Management</t>
  </si>
  <si>
    <t>Challenge Cost Share</t>
  </si>
  <si>
    <t>Management Initiatives</t>
  </si>
  <si>
    <t>Indian Self-Determination Act Contracts, Grants and Cooperative Agreements</t>
  </si>
  <si>
    <t>Youth Conservation Opportunities on Public Lands</t>
  </si>
  <si>
    <t>Fisheries and Aquatic Resources Management</t>
  </si>
  <si>
    <t>Plant Conservation and Restoration Management</t>
  </si>
  <si>
    <t>Threatened and Endangered Species</t>
  </si>
  <si>
    <t>Wildlife Resource Management</t>
  </si>
  <si>
    <t>National Landscape Conservation System</t>
  </si>
  <si>
    <t>Not-for-Profit AMD Reclamation</t>
  </si>
  <si>
    <t xml:space="preserve">OSM/VISTA AmeriCorps </t>
  </si>
  <si>
    <t>Science and Technology Projects Related to Coal Mining and Reclamation</t>
  </si>
  <si>
    <t>National Park Service Centennial Challenge</t>
  </si>
  <si>
    <t>Keweenaw National Historical Park (NHP) Preservation Grants</t>
  </si>
  <si>
    <t xml:space="preserve">Bureau of Ocean Energy Management Renewable Energy </t>
  </si>
  <si>
    <t>Alaska Coastal Marine Institute</t>
  </si>
  <si>
    <t>Louisiana State University (LSU) Coastal Marine Institute  (CMI)</t>
  </si>
  <si>
    <t>Federal Oil and Gas Royalty Management State and Tribal Coordination</t>
  </si>
  <si>
    <t>Marine Gas Hydrate Research Activities</t>
  </si>
  <si>
    <t>State Select</t>
  </si>
  <si>
    <t>8(g) State Coastal Zone</t>
  </si>
  <si>
    <t>Alaska Settlement Agreement</t>
  </si>
  <si>
    <t>California Refuge Account</t>
  </si>
  <si>
    <t>Flood Control Act Lands</t>
  </si>
  <si>
    <t>Geothermal Resources</t>
  </si>
  <si>
    <t>GoMESA</t>
  </si>
  <si>
    <t>Late Disbursement Interest</t>
  </si>
  <si>
    <t>Minerals Leasing Act</t>
  </si>
  <si>
    <t>National Forest Acquired Lands</t>
  </si>
  <si>
    <t>National Petroleum Reserve - Alaska</t>
  </si>
  <si>
    <t>South Half of the Red River</t>
  </si>
  <si>
    <t>Alaska Native Science and Engineering</t>
  </si>
  <si>
    <t>Not For Profit</t>
  </si>
  <si>
    <t>Take Pride</t>
  </si>
  <si>
    <t xml:space="preserve">Title XVI Water Reclamation and Reuse </t>
  </si>
  <si>
    <t xml:space="preserve">Water Desalination Research and Development </t>
  </si>
  <si>
    <t>WaterSMART (Sustain and Manage America’s Resources for Tomorrow)</t>
  </si>
  <si>
    <t>Providing Water to At-Risk Natural Desert Terminal Lakes</t>
  </si>
  <si>
    <t xml:space="preserve">Title II, Colorado River Basin Salinity Control </t>
  </si>
  <si>
    <t>Colorado Ute Indian Water Rights Settlement Act</t>
  </si>
  <si>
    <t>Central Valley Improvement Act, Title XXXIV</t>
  </si>
  <si>
    <t>Reclamation States Emergency Drought Relief</t>
  </si>
  <si>
    <t xml:space="preserve">Fort Peck Reservation Rural Water System </t>
  </si>
  <si>
    <t>Fish and Wildlife Coordination Act</t>
  </si>
  <si>
    <t>Garrison Diversion Unit</t>
  </si>
  <si>
    <t>Indian Tribal Water Resources Development, Management, and Protection</t>
  </si>
  <si>
    <t xml:space="preserve">Lewis and Clark Rural Water System </t>
  </si>
  <si>
    <t>Lower Rio Grande Valley Water Resources Conservation and Improvement</t>
  </si>
  <si>
    <t>Mni Wiconi Rural Water Supply Project</t>
  </si>
  <si>
    <t>Recreation Resources Management</t>
  </si>
  <si>
    <t>Rocky Boy's/North Central Montana Regional Water System</t>
  </si>
  <si>
    <t xml:space="preserve">San Gabriel Basin Restoration </t>
  </si>
  <si>
    <t xml:space="preserve">San Luis Unit, Central Valley </t>
  </si>
  <si>
    <t xml:space="preserve">Upper Colorado and San Juan River Basins Endangered Fish Recovery </t>
  </si>
  <si>
    <t xml:space="preserve">Water Conservation Field Services (WCFS) </t>
  </si>
  <si>
    <t xml:space="preserve">Yakima River Basin Water Enhancement (YRBWE) </t>
  </si>
  <si>
    <t>Central Valley,  Trinity River Division, Trinity River Fish and Wildlife Management</t>
  </si>
  <si>
    <t>California Water Security and Environmental Enhancement</t>
  </si>
  <si>
    <t xml:space="preserve">Upper Colorado River Basin Fish and Wildlife Mitigation </t>
  </si>
  <si>
    <t xml:space="preserve">Middle Rio Grande Endangered Species Collaborative </t>
  </si>
  <si>
    <t xml:space="preserve">Lower Colorado River Multi-Species Conservation </t>
  </si>
  <si>
    <t xml:space="preserve">Equus Beds Division Acquifer Storage Recharge </t>
  </si>
  <si>
    <t xml:space="preserve">Lake Mead/Las Vegas Wash </t>
  </si>
  <si>
    <t>Colorado River Basin Act of 1968</t>
  </si>
  <si>
    <t>Arizona Water Settlement Act of 2004</t>
  </si>
  <si>
    <t xml:space="preserve">Lake Tahoe Regional Wetlands Development </t>
  </si>
  <si>
    <t xml:space="preserve">Platte River Recovery Implementation </t>
  </si>
  <si>
    <t xml:space="preserve">Bunker Hill Groundwater Basin, Riverside-Corona Feeder </t>
  </si>
  <si>
    <t xml:space="preserve">Youth Conservation </t>
  </si>
  <si>
    <t xml:space="preserve">Reclamation Rural Water Supply </t>
  </si>
  <si>
    <t>Fishing Events for Disadvantaged Children</t>
  </si>
  <si>
    <t xml:space="preserve">Navajo-Gallup Water Supply </t>
  </si>
  <si>
    <t xml:space="preserve">Eastern New Mexico Rural Water System </t>
  </si>
  <si>
    <t xml:space="preserve">Cooperative Watershed Management </t>
  </si>
  <si>
    <t xml:space="preserve">San Joaquin River Restoration </t>
  </si>
  <si>
    <t>Crow Tribe Water Rights Settlement</t>
  </si>
  <si>
    <t>Applied Science Grants</t>
  </si>
  <si>
    <t xml:space="preserve">White Mountain Apache Tribe Rural Water System </t>
  </si>
  <si>
    <t xml:space="preserve">New Mexico Rio Grande Basin Pueblos Irrigation Infrastructure </t>
  </si>
  <si>
    <t>SECURE Water Act – Research Agreements</t>
  </si>
  <si>
    <t>Suisun Marsh Preservation Agreement</t>
  </si>
  <si>
    <t xml:space="preserve">Central Valley Project Conservation </t>
  </si>
  <si>
    <t>Implementation of the Taos Pueblo Indian water rights settlement</t>
  </si>
  <si>
    <t>Upper Klamath Basin Hydrolic Analyses</t>
  </si>
  <si>
    <t>Colorado River Pilot System Conservation</t>
  </si>
  <si>
    <t>Educational Outreach</t>
  </si>
  <si>
    <t>Bay-Delta Restoration Program</t>
  </si>
  <si>
    <t>Salton Sea Program</t>
  </si>
  <si>
    <t>Agricultural Water Use Efficiency Program</t>
  </si>
  <si>
    <t>Temperature Control Devices at Folsom Dam</t>
  </si>
  <si>
    <t>Water Storage Enhancement</t>
  </si>
  <si>
    <t xml:space="preserve">Coastal Wetlands Planning, Protection and Restoration </t>
  </si>
  <si>
    <t>Rhinoceros and Tiger Conservation Fund</t>
  </si>
  <si>
    <t>African Elephant Conservation Fund</t>
  </si>
  <si>
    <t>Asian Elephant Conservation Fund</t>
  </si>
  <si>
    <t>North American Wetlands Conservation Fund</t>
  </si>
  <si>
    <t xml:space="preserve">Enhanced Hunter Education and Safety </t>
  </si>
  <si>
    <t xml:space="preserve">Multistate Conservation Grant </t>
  </si>
  <si>
    <t>Great Apes Conservation Fund</t>
  </si>
  <si>
    <t>Partners for Fish and Wildlife</t>
  </si>
  <si>
    <t xml:space="preserve">Landowner Incentive </t>
  </si>
  <si>
    <t xml:space="preserve">Neotropical Migratory Bird Conservation </t>
  </si>
  <si>
    <t>Alaska Subsistence Management</t>
  </si>
  <si>
    <t>Migratory Bird Joint Ventures</t>
  </si>
  <si>
    <t xml:space="preserve">Tribal Wildlife Grants </t>
  </si>
  <si>
    <t>Latin America and Caribbean Regional</t>
  </si>
  <si>
    <t xml:space="preserve">Wildlife Without Borders-Mexico </t>
  </si>
  <si>
    <t>Alaska Migratory Bird Co-Management Council</t>
  </si>
  <si>
    <t>Marine Turtle Conservation Fund</t>
  </si>
  <si>
    <t>Migratory Bird Conservation</t>
  </si>
  <si>
    <t>Central Valley Project Improvement Act (CVPIA)</t>
  </si>
  <si>
    <t>Service Training and Technical Assistance (Generic Training)</t>
  </si>
  <si>
    <t>Research Grants (Generic)</t>
  </si>
  <si>
    <t>Central Africa Regional</t>
  </si>
  <si>
    <t>Invasive Species</t>
  </si>
  <si>
    <t xml:space="preserve">National Outreach and Communication </t>
  </si>
  <si>
    <t>National Wildlife Refuge System Enhancements</t>
  </si>
  <si>
    <t>Migratory Bird Monitoring, Assessment and Conservation</t>
  </si>
  <si>
    <t>Recovery Act Funds - Habitat Enhancement, Restoration and Improvement.</t>
  </si>
  <si>
    <t>Natural Resource Damage Assessment and Restoration</t>
  </si>
  <si>
    <t>Lower Snake River Compensation Plan</t>
  </si>
  <si>
    <t>Great Lakes Restoration</t>
  </si>
  <si>
    <t>NFWF-USFWS Conservation Partnership</t>
  </si>
  <si>
    <t xml:space="preserve">Fish and Wildlife Coordination and Assistance </t>
  </si>
  <si>
    <t>Endangered Species Conservation-Wolf Livestock Loss Compensation and Prevention</t>
  </si>
  <si>
    <t xml:space="preserve">Highlands Conservation </t>
  </si>
  <si>
    <t xml:space="preserve">Coastal Impact Assistance </t>
  </si>
  <si>
    <t>Cooperative Landscape Conservation</t>
  </si>
  <si>
    <t>Adaptive Science</t>
  </si>
  <si>
    <t>Yukon River Salmon Research and Management Assistance</t>
  </si>
  <si>
    <t>National Fire Plan-Wildland Urban Interface Community Fire Assistance</t>
  </si>
  <si>
    <t xml:space="preserve">Youth Engagement, Education, and Employment </t>
  </si>
  <si>
    <t>Combating Wildlife Trafficking</t>
  </si>
  <si>
    <t xml:space="preserve">Mexican Wolf Recovery </t>
  </si>
  <si>
    <t xml:space="preserve">Cooperative Agriculture </t>
  </si>
  <si>
    <t>Experienced Services</t>
  </si>
  <si>
    <t>Prescott Marine Mammal Rescue Assistance</t>
  </si>
  <si>
    <t>White-nose Syndrome National Response Implementation</t>
  </si>
  <si>
    <t>Earthquake Hazards Program Assistance</t>
  </si>
  <si>
    <t xml:space="preserve">Cooperative Research Units </t>
  </si>
  <si>
    <t>National Land Remote Sensing Education Outreach and Research</t>
  </si>
  <si>
    <t xml:space="preserve">National Geospatial Program: Building The National Map </t>
  </si>
  <si>
    <t>Volcano Hazards Program Research and Monitoring</t>
  </si>
  <si>
    <t>Energy Cooperatives to Support the National Energy Resources Data System</t>
  </si>
  <si>
    <t>Economic, Social, and Political Development of the Territories</t>
  </si>
  <si>
    <t>National Historic Landmark</t>
  </si>
  <si>
    <t>Technical Preservation Services</t>
  </si>
  <si>
    <t>Native American Graves Protection and Repatriation Act</t>
  </si>
  <si>
    <t>National Center for Preservation Technology and Training</t>
  </si>
  <si>
    <t>American Battlefield Protection</t>
  </si>
  <si>
    <t>Battlefield Land Acquisition Grants</t>
  </si>
  <si>
    <t>Save America's Treasures</t>
  </si>
  <si>
    <t>Preservation of Historic Structures on the Campuses of Historically Black Colleges and Universities (HBCUs).</t>
  </si>
  <si>
    <t>Preservation of Japanese American Confinement Sites</t>
  </si>
  <si>
    <t>National Trails System Projects</t>
  </si>
  <si>
    <t>Boston African-American National Historic Site</t>
  </si>
  <si>
    <t>Heritage Partnership</t>
  </si>
  <si>
    <t>New Bedford Whaling National Historic Park Cooperative Management</t>
  </si>
  <si>
    <t>Mississippi National River and Recreation Area State and Local Assistance</t>
  </si>
  <si>
    <t>Natural Resource Stewardship</t>
  </si>
  <si>
    <t>Boston Harbor Islands Partnership</t>
  </si>
  <si>
    <t>Martin Luther King Junior National Historic Site and Preservation District</t>
  </si>
  <si>
    <t>Cooperative Management of Ebey's Landing National Historical Reserve.</t>
  </si>
  <si>
    <t xml:space="preserve">Route 66 Corridor Preservation </t>
  </si>
  <si>
    <t>Education Program Management</t>
  </si>
  <si>
    <t xml:space="preserve">Tribal Technical  Colleges </t>
  </si>
  <si>
    <t>Federal Historic Preservation Tax Incentive</t>
  </si>
  <si>
    <t xml:space="preserve">National Wild and Scenic Rivers System </t>
  </si>
  <si>
    <t>Southwest Border Resource Protection Program</t>
  </si>
  <si>
    <t>9/11 Memorial Act Grant Program</t>
  </si>
  <si>
    <t>Upper Mississippi River Restoration Long Term Resource Monitoring</t>
  </si>
  <si>
    <t>Water Use and Data Research</t>
  </si>
  <si>
    <t>Radium Remediation at Land-Grant Universities</t>
  </si>
  <si>
    <t>Law Enforcement Assistance Narcotics and Dangerous Drugs Laboratory Analysis</t>
  </si>
  <si>
    <t>Law Enforcement Assistance Narcotics and Dangerous Drugs Technical Laboratory Publications</t>
  </si>
  <si>
    <t>Missing Alzheimer's Disease Patient Assistance Program</t>
  </si>
  <si>
    <t>Culturally and Linguistically Specific Services Program</t>
  </si>
  <si>
    <t>Tribal Registry</t>
  </si>
  <si>
    <t>Justice Systems Response to Families</t>
  </si>
  <si>
    <t>Sexual Assault Services Culturally Specific Program</t>
  </si>
  <si>
    <t>Tribal Sexual Assault Services Program</t>
  </si>
  <si>
    <t>Special Domestic Violence Criminal Jurisdiction Implementation</t>
  </si>
  <si>
    <t>National Clearinghouse on Sexual Assault of American Indian and Alaska Native Women</t>
  </si>
  <si>
    <t>Resource Center on Workplace Response to Domestic Violence, Dating Violence, Sexual Assault, and Stalking</t>
  </si>
  <si>
    <t>Office on Violence Against Women Special Projects</t>
  </si>
  <si>
    <t>National Center on Restorative Justice</t>
  </si>
  <si>
    <t>Emmett Till Cold Case Investigations Program</t>
  </si>
  <si>
    <t>Academic-based Drug Field Testing and Training Initiative</t>
  </si>
  <si>
    <t>Collaborative Mental Health and Anti-Recidivism Initiative</t>
  </si>
  <si>
    <t>Coronavirus Emergency Supplemental Funding Program</t>
  </si>
  <si>
    <t>Preventing Trafficking of Girls</t>
  </si>
  <si>
    <t>Prosecuting Cold Cases Using DNA</t>
  </si>
  <si>
    <t>Strengthening the Medical Examiner - Coroner System</t>
  </si>
  <si>
    <t>Community-Based Violence Prevention Program</t>
  </si>
  <si>
    <t>Promoting Evidence Integration in Sex Offender Management Discretionary Grant Program</t>
  </si>
  <si>
    <t>Law Enforcement Assistance FBI Advanced Police Training</t>
  </si>
  <si>
    <t>Law Enforcement Assistance FBI Crime Laboratory Support</t>
  </si>
  <si>
    <t>Law Enforcement Assistance FBI Field Police Training</t>
  </si>
  <si>
    <t>Law Enforcement Assistance FBI Fingerprint Identification</t>
  </si>
  <si>
    <t>Law Enforcement Assistance National Crime Information Center</t>
  </si>
  <si>
    <t>Law Enforcement Assistance Uniform Crime Reports</t>
  </si>
  <si>
    <t>Combined DNA Index System</t>
  </si>
  <si>
    <t>Indian Country Investigations</t>
  </si>
  <si>
    <t>Law Enforcement Assistance National Instant Criminal Background Check System</t>
  </si>
  <si>
    <t>Antiterrorism Emergency Reserve</t>
  </si>
  <si>
    <t>Legal Assistance for Victims</t>
  </si>
  <si>
    <t>OVW Technical Assistance Initiative</t>
  </si>
  <si>
    <t>Enhanced Training and Services to End Violence and Abuse of Women Later in Life</t>
  </si>
  <si>
    <t xml:space="preserve">Education, Training, and Enhanced Services to End Violence Against and Abuse of Women with Disabilities </t>
  </si>
  <si>
    <t>Missing Children's Assistance</t>
  </si>
  <si>
    <t>Youth Gang Prevention</t>
  </si>
  <si>
    <t>Title V Delinquency Prevention Program</t>
  </si>
  <si>
    <t>State Domestic Violence and Sexual Assault Coalitions</t>
  </si>
  <si>
    <t>Tribal Domestic Violence and Sexual Assault Coalitions Grant Program</t>
  </si>
  <si>
    <t>National Institute of Justice W.E.B. DuBois Fellowship Program</t>
  </si>
  <si>
    <t>Public Safety Officers' Benefits Program</t>
  </si>
  <si>
    <t>Public Benefit Conveyance Program</t>
  </si>
  <si>
    <t>Children's Justice Act Partnerships for Indian Communities</t>
  </si>
  <si>
    <t>Violence Against Women Discretionary Grants for Indian Tribal Governments</t>
  </si>
  <si>
    <t>Rural Domestic Violence, Dating Violence, Sexual Assault, and Stalking Assistance Program</t>
  </si>
  <si>
    <t>Grants to Encourage Arrest Policies and Enforcement of Protection Orders Program</t>
  </si>
  <si>
    <t>Justice System Infrastructure Program for Indian Tribes</t>
  </si>
  <si>
    <t>Corrections Training and Staff Development</t>
  </si>
  <si>
    <t>Corrections Research and Evaluation and Policy Formulation</t>
  </si>
  <si>
    <t>Corrections Technical Assistance/Clearinghouse</t>
  </si>
  <si>
    <t>Bulletproof Vest Partnership Program</t>
  </si>
  <si>
    <t>Tribal Justice Systems and Alcohol and Substance Abuse</t>
  </si>
  <si>
    <t>Regional Information Sharing Systems</t>
  </si>
  <si>
    <t>State and Local Anti-Terrorism Training</t>
  </si>
  <si>
    <t>Public Safety Officers' Educational Assistance</t>
  </si>
  <si>
    <t>Juvenile Mentoring Program</t>
  </si>
  <si>
    <t>Tribal Youth Program</t>
  </si>
  <si>
    <t xml:space="preserve">Transitional Housing Assistance for Victims of Domestic Violence, Dating Violence, Stalking, or Sexual Assault </t>
  </si>
  <si>
    <t xml:space="preserve">National Prison Rape Statistics Program </t>
  </si>
  <si>
    <t>Capital Case Litigation Initiative</t>
  </si>
  <si>
    <t>Economic, High-Tech, and Cyber Crime Prevention</t>
  </si>
  <si>
    <t>Court Appointed Special Advocates</t>
  </si>
  <si>
    <t>Judicial Training on Child Maltreatment for Court Personnel Juvenile Justice Programs</t>
  </si>
  <si>
    <t>Improving the Investigation and Prosecution of Child Abuse and the Regional and Local Children's Advocacy Centers</t>
  </si>
  <si>
    <t>Tribal Civil and Criminal Legal Assistance Grants, Training and Technical Assistance</t>
  </si>
  <si>
    <t>Children Exposed to Violence</t>
  </si>
  <si>
    <t>Emergency Planning for Juvenile Justice Facilities</t>
  </si>
  <si>
    <t>Emergency Law Enforcement Assistance Grant</t>
  </si>
  <si>
    <t>Smart Prosecution Initiative</t>
  </si>
  <si>
    <t>Justice Reinvestment Initiative</t>
  </si>
  <si>
    <t>Innovative Responses to Behavior in the Community: Swift, Certain, and Fair Supervision Program</t>
  </si>
  <si>
    <t xml:space="preserve">Girls in the Juvenile Justice System </t>
  </si>
  <si>
    <t xml:space="preserve">Children of Incarcerated Parents </t>
  </si>
  <si>
    <t xml:space="preserve">Children of Incarcerated Parents Web Portal </t>
  </si>
  <si>
    <t xml:space="preserve">Domestic Trafficking Victim Program </t>
  </si>
  <si>
    <t>Keep Young Athletes Safe</t>
  </si>
  <si>
    <t>VOCA Tribal Victim Services Set-Aside Program</t>
  </si>
  <si>
    <t>Gulf States Regional Law Enforcement Technology Training and Technical Assistance Initiative</t>
  </si>
  <si>
    <t>Combatting Contraband Cell Phone Use in Prisons</t>
  </si>
  <si>
    <t xml:space="preserve">Consolidated And Technical Assistance Grant Program to Address Children and Youth Experiencing Domestic and Sexual Violence and Engage Men and Boys as Allies </t>
  </si>
  <si>
    <t>Grants for Outreach and Services to Underserved Populations</t>
  </si>
  <si>
    <t>Prices and Cost of Living Data</t>
  </si>
  <si>
    <t>Productivity and Technology Data</t>
  </si>
  <si>
    <t>International Labor Programs</t>
  </si>
  <si>
    <t>Employee Benefits Security Administration</t>
  </si>
  <si>
    <t>Registered Apprenticeship</t>
  </si>
  <si>
    <t>National Farmworker Jobs Program</t>
  </si>
  <si>
    <t>Native American Employment and Training</t>
  </si>
  <si>
    <t>H-1B Job Training Grants</t>
  </si>
  <si>
    <t>Reentry Employment Opportunities</t>
  </si>
  <si>
    <t>Permanent Labor Certification for Foreign Workers</t>
  </si>
  <si>
    <t>YouthBuild</t>
  </si>
  <si>
    <t>Health Care Tax Credit (HCTC) National Emergency Grants (NEGs)</t>
  </si>
  <si>
    <t>Workforce Innovation Fund</t>
  </si>
  <si>
    <t>Hurricanes and Wildfires of 2017 Supplemental– National Dislocated Worker Grants</t>
  </si>
  <si>
    <t>Job Corps Experimental Projects and Technical Assistance</t>
  </si>
  <si>
    <t>Longshore and Harbor Workers' Compensation</t>
  </si>
  <si>
    <t>Coal Mine Workers' Compensation</t>
  </si>
  <si>
    <t>Labor Organization Reports</t>
  </si>
  <si>
    <t>Energy Employees Occupational Illness Compensation</t>
  </si>
  <si>
    <t>Occupational Safety and Health Susan Harwood Training Grants</t>
  </si>
  <si>
    <t>Mine Health and Safety Counseling and Technical Assistance</t>
  </si>
  <si>
    <t>Mine Health and Safety Education and Training</t>
  </si>
  <si>
    <t>Brookwood-Sago Grant</t>
  </si>
  <si>
    <t>Safety and Health Grants</t>
  </si>
  <si>
    <t>Women's Bureau</t>
  </si>
  <si>
    <t>Women in Apprenticeship and Nontraditional Occupations (“WANTO”) Technical Assistance Grant Program</t>
  </si>
  <si>
    <t>Disability Employment Policy Development</t>
  </si>
  <si>
    <t xml:space="preserve">Homeless Veterans’ Reintegration Program </t>
  </si>
  <si>
    <t>Transition Assistance Program</t>
  </si>
  <si>
    <t>Academic Exchange Programs - Undergraduate Programs</t>
  </si>
  <si>
    <t>Academic Exchange Programs - Hubert H. Humphrey Fellowship Program</t>
  </si>
  <si>
    <t>Academic Exchange Programs - Special Academic Exchange Programs</t>
  </si>
  <si>
    <t>Professional and Cultural Exchange Programs - Special Professional and Cultural Programs</t>
  </si>
  <si>
    <t>Thomas R. Pickering Foreign Affairs Fellowship Program</t>
  </si>
  <si>
    <t>Cultural, Technical and Educational Centers</t>
  </si>
  <si>
    <t>Iraq Assistance Program</t>
  </si>
  <si>
    <t>Environmental and Scientific Partnerships and Programs</t>
  </si>
  <si>
    <t>Resettlement Support Centers (RSCs) for U.S. Refugee Resettlement</t>
  </si>
  <si>
    <t>International Programs to Combat Human Trafficking</t>
  </si>
  <si>
    <t>Charles B. Rangel International Affairs Program</t>
  </si>
  <si>
    <t>Investing in People in The Middle East and North Africa</t>
  </si>
  <si>
    <t>Educational and Cultural Exchange Programs Appropriation Overseas Grants</t>
  </si>
  <si>
    <t>Overseas Schools Program</t>
  </si>
  <si>
    <t>Soft Target Program for Overseas Schools</t>
  </si>
  <si>
    <t>U.S. Ambassadors Fund for Cultural Preservation</t>
  </si>
  <si>
    <t xml:space="preserve">Global Peace Operations Initiative </t>
  </si>
  <si>
    <t>Energy Governance and Reform Programs</t>
  </si>
  <si>
    <t>The U.S. President's Emergency Plan for AIDS Relief Programs</t>
  </si>
  <si>
    <t>Antiterrorism Assistance – Domestic Training Programs</t>
  </si>
  <si>
    <t>Research and Development - Physical Security Programs</t>
  </si>
  <si>
    <t>Global Engagement</t>
  </si>
  <si>
    <t>Global Threat Reduction</t>
  </si>
  <si>
    <t>Contributions to International Organizations-IO</t>
  </si>
  <si>
    <t>Cyber Capacity Building</t>
  </si>
  <si>
    <t>International Fisheries Commissions</t>
  </si>
  <si>
    <t>EUR/ACE Humanitarian Assistance Program</t>
  </si>
  <si>
    <t>East Asia and Pacific Grants Program</t>
  </si>
  <si>
    <t>Organization of American States Programs</t>
  </si>
  <si>
    <t>Fishermen's Guaranty Fund</t>
  </si>
  <si>
    <t>Regional Democracy Program</t>
  </si>
  <si>
    <t>Trans-Sahara Counterterrorism Partnership (TSCTP)</t>
  </si>
  <si>
    <t xml:space="preserve">Nonproliferation and Disarmament Fund </t>
  </si>
  <si>
    <t>Program for Study of Eastern Europe and the Independent States of the Former Soviet Union</t>
  </si>
  <si>
    <t>The Secretary's Office of the Global Partnership Initiative (S/GPI) Grant Programs</t>
  </si>
  <si>
    <t>Economic Statecraft</t>
  </si>
  <si>
    <t>International Programs to Support Democracy, Human Rights and Labor</t>
  </si>
  <si>
    <t>Academic Exchange Programs - Graduate Students</t>
  </si>
  <si>
    <t>Academic Exchange Programs - Scholars</t>
  </si>
  <si>
    <t>Professional and Cultural Exchange Programs - International Visitor Leadership Program</t>
  </si>
  <si>
    <t>Academic Exchange Programs - Teachers</t>
  </si>
  <si>
    <t>Professional and Cultural Exchange Programs - Citizen Exchanges</t>
  </si>
  <si>
    <t>Academic Exchange Programs - English Language Programs</t>
  </si>
  <si>
    <t>Academic Exchange Programs - Educational Advising and Student Services</t>
  </si>
  <si>
    <t>ECA Individual Grants</t>
  </si>
  <si>
    <t>Special International Exchange Grant Programs</t>
  </si>
  <si>
    <t>International Exchange Alumni Programs</t>
  </si>
  <si>
    <t>Public Diplomacy Programs for Afghanistan and Pakistan</t>
  </si>
  <si>
    <t>U.S. Refugee Admissions Program</t>
  </si>
  <si>
    <t>Overseas Refugee Assistance Programs for East Asia</t>
  </si>
  <si>
    <t>Contributions to International Organizations for Overseas Assistance</t>
  </si>
  <si>
    <t>Overseas Refugee Assistance Programs for Africa</t>
  </si>
  <si>
    <t>Overseas Refugee Assistance Programs for Western Hemisphere</t>
  </si>
  <si>
    <t>Overseas Refugee Assistance Program for Near East</t>
  </si>
  <si>
    <t>Overseas Refugee Assistance Programs for Europe</t>
  </si>
  <si>
    <t>Overseas Refugee Assistance Programs for Strategic Global Priorities</t>
  </si>
  <si>
    <t>Overseas Refugee Assistance Program for South Asia</t>
  </si>
  <si>
    <t>Bureau of Near Eastern Affairs</t>
  </si>
  <si>
    <t>Syria Assistance Program</t>
  </si>
  <si>
    <t>Fiscal Transparency Innovation Fund</t>
  </si>
  <si>
    <t>EUR/ACE National Endowment for Democracy Small Grants</t>
  </si>
  <si>
    <t>General Department of State Assistance</t>
  </si>
  <si>
    <t>Global Counterterrorism Programs</t>
  </si>
  <si>
    <t>Counter Narcotics</t>
  </si>
  <si>
    <t>Bureau of Western Hemisphere Affairs (WHA) Grant Programs (including Energy and Climate Partnership for the Americas)</t>
  </si>
  <si>
    <t>Weapons Removal and Abatement</t>
  </si>
  <si>
    <t>Office of Global Women's Issues</t>
  </si>
  <si>
    <t>EUR-Other</t>
  </si>
  <si>
    <t>Export Control and Related Border Security</t>
  </si>
  <si>
    <t>Aircraft Pilots Workforce Development Grant Program</t>
  </si>
  <si>
    <t>Aviation Maintenance Technical Workforce Grant Program</t>
  </si>
  <si>
    <t>Transportation Infrastructure Finance and Innovation Act (TIFIA) Program</t>
  </si>
  <si>
    <t>Federal Lands Access Program</t>
  </si>
  <si>
    <t>Performance and Registration Information Systems Management</t>
  </si>
  <si>
    <t>Border Enforcement Grants</t>
  </si>
  <si>
    <t>Safety Data Improvement Program</t>
  </si>
  <si>
    <t xml:space="preserve">Commercial Motor Vehicle Operator Safety Training Grants </t>
  </si>
  <si>
    <t>Motor Carrier Safety Assistance High Priority Activities Grants and Cooperative Agreements</t>
  </si>
  <si>
    <t>Fuel Tax Evasion-Intergovernmental Enforcement Effort</t>
  </si>
  <si>
    <t>Railroad Safety</t>
  </si>
  <si>
    <t>Railroad Research and Development</t>
  </si>
  <si>
    <t>Railroad Development</t>
  </si>
  <si>
    <t>National Railroad Passenger Corporation Grants</t>
  </si>
  <si>
    <t>Railroad Rehabilitation and Improvement Financing Program</t>
  </si>
  <si>
    <t>Capital Assistance to States - Intercity Passenger Rail Service</t>
  </si>
  <si>
    <t>High-Speed Rail Corridors and Intercity Passenger Rail Service – Capital Assistance Grants</t>
  </si>
  <si>
    <t xml:space="preserve">Rail Line Relocation and Improvement </t>
  </si>
  <si>
    <t>Fiscal Year 2013 Hurricane Sandy Disaster Relief Grants to the National Railroad Passenger Corporation</t>
  </si>
  <si>
    <t>Restoration and Enhancement</t>
  </si>
  <si>
    <t>Consolidated Rail Infrastructure and Safety Improvements</t>
  </si>
  <si>
    <t>Federal-State Partnership for State of Good Repair</t>
  </si>
  <si>
    <t>Capital and Training Assistance Program for Over-the-Road Bus Accessibility</t>
  </si>
  <si>
    <t>Clean Fuels</t>
  </si>
  <si>
    <t>Paul S. Sarbanes Transit in the Parks</t>
  </si>
  <si>
    <t xml:space="preserve">Alternatives Analysis </t>
  </si>
  <si>
    <t>Passenger Rail Investment and Improvement (PRIIA)  Projects for Washington Metropolitan Area Transit Authority (WMATA)</t>
  </si>
  <si>
    <t>Public Transportation Emergency Relief Program</t>
  </si>
  <si>
    <t>Bus Testing Facility</t>
  </si>
  <si>
    <t>Public Transportation Innovation</t>
  </si>
  <si>
    <t>Technical Assistance and Workforce Development</t>
  </si>
  <si>
    <t>Alcohol Open Container Requirements</t>
  </si>
  <si>
    <t>Minimum Penalties for Repeat Offenders for Driving While Intoxicated</t>
  </si>
  <si>
    <t>Incentive Grant Program to Prohibit Racial Profiling</t>
  </si>
  <si>
    <t xml:space="preserve">National Highway Traffic Safety Administration (NHTSA) Discretionary Safety Grants and Cooperative Agreements </t>
  </si>
  <si>
    <t>University Transportation Centers Program</t>
  </si>
  <si>
    <t>Technical Assistance Grants</t>
  </si>
  <si>
    <t>State Damage Prevention Program Grants</t>
  </si>
  <si>
    <t>PHMSA Pipeline Safety Program One Call Grant</t>
  </si>
  <si>
    <t>PHMSA Pipeline Safety Research and Development “Other Transaction Agreements”</t>
  </si>
  <si>
    <t xml:space="preserve">Pipeline Safety Research Competitive Academic Agreement Program (CAAP) </t>
  </si>
  <si>
    <t xml:space="preserve">PHMSA Pipeline Safety Underground Natural Gas Storage Grant </t>
  </si>
  <si>
    <t>Federal Ship Financing Guarantees</t>
  </si>
  <si>
    <t>Maritime War Risk Insurance</t>
  </si>
  <si>
    <t>State Maritime Schools</t>
  </si>
  <si>
    <t>U.S. Merchant Marine Academy</t>
  </si>
  <si>
    <t>Capital Construction Fund</t>
  </si>
  <si>
    <t>Construction Reserve Fund</t>
  </si>
  <si>
    <t>Maritime Security Fleet Program or Ship Operations Cooperation Program</t>
  </si>
  <si>
    <t>Assistance to Small Shipyards</t>
  </si>
  <si>
    <t>America’s Marine Highway Grants</t>
  </si>
  <si>
    <t>Air Emissions and Energy Initiative</t>
  </si>
  <si>
    <t>Maritime Studies and Innovations</t>
  </si>
  <si>
    <t>Women on the Water (WOW)</t>
  </si>
  <si>
    <t>Port of Guam Improvement Enterprise Program</t>
  </si>
  <si>
    <t>Port Infrastructure Development Program</t>
  </si>
  <si>
    <t>Payments for Essential Air Services</t>
  </si>
  <si>
    <t>Assistance to Small and Disadvantaged Businesses</t>
  </si>
  <si>
    <t>Payments for Small Community Air Service Development</t>
  </si>
  <si>
    <t>Nationally Significant Freight and Highway Projects</t>
  </si>
  <si>
    <t>State and Local Government Data Analysis Tools for Roadway Safety</t>
  </si>
  <si>
    <t>Exchange of Federal Tax Information With State Tax Agencies</t>
  </si>
  <si>
    <t>Tax Counseling for the Elderly</t>
  </si>
  <si>
    <t>Volunteer Income Tax Assistance (VITA) Matching Grant Program</t>
  </si>
  <si>
    <t>Capital Magnet Fund</t>
  </si>
  <si>
    <t>Native Initiatives</t>
  </si>
  <si>
    <t>Community Development Financial Institutions Bond Guarantee Program</t>
  </si>
  <si>
    <t>Resources and Ecosystems Sustainability, Tourist Opportunities, and Revived Economies of the Gulf Coast States</t>
  </si>
  <si>
    <t xml:space="preserve">Equitable  Sharing </t>
  </si>
  <si>
    <t>Social Impact Partnerships to Pay for Results Act (SIPPRA)</t>
  </si>
  <si>
    <t>Coronavirus Relief - Pandemic Relief for Aviation Workers</t>
  </si>
  <si>
    <t>Coronavirus Relief Fund</t>
  </si>
  <si>
    <t>Community Development Financial Institutions Program</t>
  </si>
  <si>
    <t>Bank Enterprise Award Program</t>
  </si>
  <si>
    <t>Appalachian Local Development District Assistance</t>
  </si>
  <si>
    <t>Employment Discrimination Title VII of the Civil Rights Act of 1964</t>
  </si>
  <si>
    <t>Employment Discrimination Private Bar Program</t>
  </si>
  <si>
    <t>Employment Discrimination Age Discrimination in Employment</t>
  </si>
  <si>
    <t>Employment Discrimination Equal Pay Act</t>
  </si>
  <si>
    <t>Employment Discrimination Title I of The Americans with Disabilities Act</t>
  </si>
  <si>
    <t>Employment Discrimination-Title II of the Genetic Information Nondiscrimination Act of 2008</t>
  </si>
  <si>
    <t>Export - Loan Guarantee/Insured Loans</t>
  </si>
  <si>
    <t>UNIVERSAL SERVICE FUND - HIGH COST</t>
  </si>
  <si>
    <t>UNIVERSAL SERVICE FUND - LIFELINE</t>
  </si>
  <si>
    <t>UNIVERSAL SERVICE FUND - SCHOOLS and LIBRARIES</t>
  </si>
  <si>
    <t>UNIVERSAL SERVICE FUND - RURAL HEALTH CARE</t>
  </si>
  <si>
    <t>COVID-19 Telehealth Program</t>
  </si>
  <si>
    <t>Labor Management Cooperation</t>
  </si>
  <si>
    <t>Disposal of Federal Surplus Real Property</t>
  </si>
  <si>
    <t>Sale of Federal Surplus Personal Property</t>
  </si>
  <si>
    <t>Community Development Revolving Loan Fund Program for Credit Unions</t>
  </si>
  <si>
    <t>Promotion of the Humanities Federal/State Partnership</t>
  </si>
  <si>
    <t>Promotion of the Humanities Challenge Grants</t>
  </si>
  <si>
    <t>Promotion of the Humanities Professional Development</t>
  </si>
  <si>
    <t>Arts and Artifacts Indemnity</t>
  </si>
  <si>
    <t>Museums for America</t>
  </si>
  <si>
    <t xml:space="preserve">Native American/Native Hawaiian Museum Services Program </t>
  </si>
  <si>
    <t>Native American and Native Hawaiian Library Services</t>
  </si>
  <si>
    <t>Polar Programs</t>
  </si>
  <si>
    <t>Social Insurance for Railroad Workers</t>
  </si>
  <si>
    <t>8(a) Business Development Program</t>
  </si>
  <si>
    <t>7(j) Technical Assistance</t>
  </si>
  <si>
    <t>Disaster Assistance Loans</t>
  </si>
  <si>
    <t>Small Business Investment Companies</t>
  </si>
  <si>
    <t>7(a) Loan Guarantees</t>
  </si>
  <si>
    <t>Surety Bond Guarantees</t>
  </si>
  <si>
    <t>SCORE</t>
  </si>
  <si>
    <t>504 Certified Development Loans</t>
  </si>
  <si>
    <t>Women's Business Ownership Assistance</t>
  </si>
  <si>
    <t>Veterans Outreach Program</t>
  </si>
  <si>
    <t>Microloan Program</t>
  </si>
  <si>
    <t>Prime Technical Assistance</t>
  </si>
  <si>
    <t xml:space="preserve">Ombudsman and Regulatory Fairness Boards </t>
  </si>
  <si>
    <t>7(a)Export Loan Guarantees</t>
  </si>
  <si>
    <t>Federal and State Technology Partnership Program</t>
  </si>
  <si>
    <t>Intermediary Loan Program</t>
  </si>
  <si>
    <t>Growth Accelerator Fund Competition</t>
  </si>
  <si>
    <t>Transition Assistance – Entrepreneurship Track (Boots to Business)</t>
  </si>
  <si>
    <t>Makerspace Training, Collaboration, and Hiring (MaTCH)</t>
  </si>
  <si>
    <t>Economic Injury Disaster Loan Emergency Advance</t>
  </si>
  <si>
    <t>Paycheck Protection Loan Program (PPP)</t>
  </si>
  <si>
    <t>OED Resource Partners Training Portal (RPTP)</t>
  </si>
  <si>
    <t>Grants to States for Construction of State Home Facilities</t>
  </si>
  <si>
    <t>Veterans Dental Care</t>
  </si>
  <si>
    <t>Veterans Prescription Service</t>
  </si>
  <si>
    <t>Veterans Prosthetic Appliances</t>
  </si>
  <si>
    <t>Veterans State Domiciliary Care</t>
  </si>
  <si>
    <t>VA Homeless Providers Grant and Per Diem Program</t>
  </si>
  <si>
    <t>Veterans State Adult Day Health Care</t>
  </si>
  <si>
    <t>Post-9/11 Veterans Educational Assistance</t>
  </si>
  <si>
    <t>Purchase Care Program</t>
  </si>
  <si>
    <t>Life Insurance for Veterans – Face Amount of New Life Insurance Policies Issued</t>
  </si>
  <si>
    <t>Life Insurance for Veterans - Direct Payments for Insurance</t>
  </si>
  <si>
    <t>Montgomery GI Bill Selected Reserve; Reserve Educational Assistance Program</t>
  </si>
  <si>
    <t>VA Supportive Services for Veteran Families Program</t>
  </si>
  <si>
    <t>Veterans Transportation Program</t>
  </si>
  <si>
    <t>VA U.S. Paralympics Monthly Assistance Allowance Program</t>
  </si>
  <si>
    <t>CHAMPVA</t>
  </si>
  <si>
    <t>VHA Inpatient Medicine</t>
  </si>
  <si>
    <t>VHA Outpatient Specialty Care</t>
  </si>
  <si>
    <t>VHA Inpatient Surgery</t>
  </si>
  <si>
    <t>VHA Mental Health Residential</t>
  </si>
  <si>
    <t>VHA Home Care</t>
  </si>
  <si>
    <t>VHA Outpatient Ancillary Services</t>
  </si>
  <si>
    <t>VHA Inpatient Psychiatry</t>
  </si>
  <si>
    <t>VHA Primary Care</t>
  </si>
  <si>
    <t>VHA Mental Health clinics</t>
  </si>
  <si>
    <t>VHA Community Living Center</t>
  </si>
  <si>
    <t>VHA Diagnostic Care</t>
  </si>
  <si>
    <t>Specially Adapted Housing Assistive Technology Grant Program</t>
  </si>
  <si>
    <t>Veterans Employment Pay for Success Program</t>
  </si>
  <si>
    <t>Payments to States for Programs to Promote the Hiring and Retention of Nurses at State Veterans Homes</t>
  </si>
  <si>
    <t>Automobiles and Adaptive Equipment for Certain Disabled Veterans and Members of the Armed Forces</t>
  </si>
  <si>
    <t>Pension for Non-Service-Connected Disability for Veterans</t>
  </si>
  <si>
    <t>Pension to Veterans Surviving Spouses, and Children</t>
  </si>
  <si>
    <t>Specially Adapted Housing for Disabled Veterans</t>
  </si>
  <si>
    <t>Veterans Compensation for Service-Connected Disability</t>
  </si>
  <si>
    <t>Veterans Dependency and Indemnity Compensation for Service-Connected Death</t>
  </si>
  <si>
    <t>Veterans Housing Guaranteed and Insured Loans</t>
  </si>
  <si>
    <t>Vocational Rehabilitation for Disabled Veterans</t>
  </si>
  <si>
    <t>Survivors and Dependents Educational Assistance</t>
  </si>
  <si>
    <t>Veterans Housing Direct Loans for Certain Disabled Veterans</t>
  </si>
  <si>
    <t>Post-Vietnam Era Veterans' Educational Assistance</t>
  </si>
  <si>
    <t>All-Volunteer Force Educational Assistance</t>
  </si>
  <si>
    <t>Native American Veteran Direct Loan Program</t>
  </si>
  <si>
    <t>Monthly Allowance for Children of Vietnam Veterans Born with Spina Bifida</t>
  </si>
  <si>
    <t>Vocational Training and Rehabilitation for Vietnam Veterans' Children with Spina Bifida or Other Covered Birth Defects</t>
  </si>
  <si>
    <t>Air Pollution Control Program Support</t>
  </si>
  <si>
    <t>State Indoor Radon Grants</t>
  </si>
  <si>
    <t>Ozone Transport Commission</t>
  </si>
  <si>
    <t>Internships, Training and Workshops for the Office of Air and Radiation</t>
  </si>
  <si>
    <t>Training, Investigations, and Special Purpose Activities of Federally-Recognized Indian Tribes Consistent With the Clean Air Act (CAA), Tribal Sovereignty and the Protection and Management of Air Quality</t>
  </si>
  <si>
    <t>Temporally Integrated Monitoring of Ecosystems (TIME) and Long-Term Monitoring (LTM) Program</t>
  </si>
  <si>
    <t>Healthy Communities Grant Program</t>
  </si>
  <si>
    <t xml:space="preserve">Puget Sound Protection and Restoration: Tribal Implementation Assistance Program </t>
  </si>
  <si>
    <t xml:space="preserve">Puget Sound Action Agenda: Technical Investigations and Implementation Assistance Program </t>
  </si>
  <si>
    <t xml:space="preserve">Coastal Wetlands Planning Protection and Restoration Act </t>
  </si>
  <si>
    <t xml:space="preserve">Lake Pontchartrain Basin Restoration Program (PRP) </t>
  </si>
  <si>
    <t>The San Francisco Bay Water Quality Improvement Fund</t>
  </si>
  <si>
    <t xml:space="preserve">Gulf Coast Ecosystem Restoration Council Comprehensive Plan Component </t>
  </si>
  <si>
    <t>Congressionally Mandated Projects</t>
  </si>
  <si>
    <t xml:space="preserve">Multipurpose Grants to States and Tribes </t>
  </si>
  <si>
    <t xml:space="preserve">Compliance Assistance Support for Services to the Regulated Community and Other Assistance Providers </t>
  </si>
  <si>
    <t>Environmental Justice Collaborative Problem-Solving Cooperative Agreement Program</t>
  </si>
  <si>
    <t>Surveys, Studies, Investigations, Training and Special Purpose Activities Relating to Environmental Justice</t>
  </si>
  <si>
    <t>State Environmental Justice Cooperative Agreement Program</t>
  </si>
  <si>
    <t>International Compliance and Enforcement Projects</t>
  </si>
  <si>
    <t>Construction Grants for Wastewater Treatment Works</t>
  </si>
  <si>
    <t>Water Pollution Control State, Interstate, and Tribal Program Support</t>
  </si>
  <si>
    <t>Surveys, Studies, Investigations, Demonstrations, and Training Grants - Section 1442 of the Safe Drinking Water Act</t>
  </si>
  <si>
    <t>State Public Water System Supervision</t>
  </si>
  <si>
    <t>State Underground Water Source Protection</t>
  </si>
  <si>
    <t>Surveys, Studies, Investigations, Demonstrations, and Training Grants and Cooperative Agreements - Section 104(b)(3) of the Clean Water Act</t>
  </si>
  <si>
    <t xml:space="preserve">Long Island Sound Program </t>
  </si>
  <si>
    <t>Urban Waters Small Grants</t>
  </si>
  <si>
    <t xml:space="preserve">Healthy Watersheds Consortium Grant Program </t>
  </si>
  <si>
    <t>Assistance for Small and Disadvantaged Communities Drinking Water Grant Program (SDWA 1459A)</t>
  </si>
  <si>
    <t>Reducing Lead in Drinking Water (SDWA 1459B)</t>
  </si>
  <si>
    <t>Lead Testing in School and Child Care Program Drinking Water (SDWA 1464(d))</t>
  </si>
  <si>
    <t>Innovative Water Infrastructure Workforce Development Program (SDWA 1459E)</t>
  </si>
  <si>
    <t>Technical Assistance for Treatment Works (CWA 104(b)(8))</t>
  </si>
  <si>
    <t>National Wetland Program Development Grants and Five-Star Restoration Training Grant</t>
  </si>
  <si>
    <t>Capitalization Grants for Drinking Water State Revolving Funds</t>
  </si>
  <si>
    <t>Great Lakes Program</t>
  </si>
  <si>
    <t>Direct Implementation Tribal Cooperative Agreements</t>
  </si>
  <si>
    <t>Gulf of Mexico Program</t>
  </si>
  <si>
    <t>Lake Champlain Basin Program</t>
  </si>
  <si>
    <t>Disaster Relief Appropriations Act (DRAA) Hurricane Sandy Capitalization Grants For Clean Water State Revolving Funds</t>
  </si>
  <si>
    <t>Disaster Relief Appropriations Act (DRAA) Hurricane Sandy Capitalization Grants for Drinking Water State Revolving Funds</t>
  </si>
  <si>
    <t>Senior Environmental Employment Program</t>
  </si>
  <si>
    <t>Surveys, Studies, Investigations and Special Purpose Grants within the Office of Research and Development</t>
  </si>
  <si>
    <t>Office of Research and Development Consolidated Research/Training/Fellowships</t>
  </si>
  <si>
    <t xml:space="preserve">Science To Achieve Results (STAR) Fellowship Program </t>
  </si>
  <si>
    <t>P3 Award: National Student Design Competition for Sustainability</t>
  </si>
  <si>
    <t xml:space="preserve">Regional Applied Research Efforts (RARE) </t>
  </si>
  <si>
    <t>State Senior Environmental Employment Program</t>
  </si>
  <si>
    <t>Innovative Water Technology Grant Program</t>
  </si>
  <si>
    <t>Environmental Protection Consolidated Grants for the Insular Areas - Program Support</t>
  </si>
  <si>
    <t xml:space="preserve">Environmental Justice Small Grant Program </t>
  </si>
  <si>
    <t>Environmental Information Exchange Network Grant Program and Related Assistance</t>
  </si>
  <si>
    <t>Protection of Children from Environmental Health Risks</t>
  </si>
  <si>
    <t>Surveys, Studies, Investigations and Special Purpose Grants within the Office of the Administrator</t>
  </si>
  <si>
    <t>Consolidated Pesticide Enforcement Cooperative Agreements</t>
  </si>
  <si>
    <t>Toxic Substances Compliance Monitoring Cooperative Agreements</t>
  </si>
  <si>
    <t>TSCA Title IV State Lead Grants Certification of Lead-Based Paint Professionals</t>
  </si>
  <si>
    <t xml:space="preserve">Research, Development, Monitoring, Public Education, Outreach, Training, Demonstrations, and Studies </t>
  </si>
  <si>
    <t>Source Reduction Assistance</t>
  </si>
  <si>
    <t>Hazardous Waste Management State Program Support</t>
  </si>
  <si>
    <t>Superfund Technical Assistance Grants (TAG) for Community Groups at National Priority List (NPL) Sites</t>
  </si>
  <si>
    <t>Solid Waste Management Assistance Grants</t>
  </si>
  <si>
    <t>Hazardous Waste Management Grant Program for Tribes</t>
  </si>
  <si>
    <t>Alternative or Innovative Treatment Technology Research, Demonstration, Training, and Hazardous Substance Research Grants</t>
  </si>
  <si>
    <t xml:space="preserve">Brownfields Training, Research, and Technical Assistance Grants and Cooperative Agreements </t>
  </si>
  <si>
    <t>Environmental Workforce Development and Job Training Cooperative Agreements</t>
  </si>
  <si>
    <t>Headquarters and Regional Underground Storage Tanks Program</t>
  </si>
  <si>
    <t>Indian Environmental General Assistance Program (GAP)</t>
  </si>
  <si>
    <t>International Financial Assistance Projects Sponsored by the Office of International and Tribal Affairs</t>
  </si>
  <si>
    <t>National Environmental Education Training Program</t>
  </si>
  <si>
    <t>Environmental Education Grants</t>
  </si>
  <si>
    <t>Water Infrastructure Finance and Innovation (WIFIA)</t>
  </si>
  <si>
    <t>Superfund State and Indian Tribe Combined Cooperative Agreements (Site-Specfic and Core)</t>
  </si>
  <si>
    <t>Columbia River Basin Restoration (CRBR) Program</t>
  </si>
  <si>
    <t>Foreign Investment Financing</t>
  </si>
  <si>
    <t>Foreign Investment Insurance</t>
  </si>
  <si>
    <t>U.S. Nuclear Regulatory Commission Minority Serving Institutions Program (MSIP)</t>
  </si>
  <si>
    <t>U.S. Nuclear Regulatory Commission Office of Research Financial Assistance Program</t>
  </si>
  <si>
    <t>Environmental Monitoring, Independent Research, Technical Analysis</t>
  </si>
  <si>
    <t>Cybersecurity, Energy Security &amp; Emergency Response (CESER)</t>
  </si>
  <si>
    <t>Molybdenum-99 Program</t>
  </si>
  <si>
    <t>Office of Technology Transitions (OTT)-Technology Deployment, Demonstration and Commercialization</t>
  </si>
  <si>
    <t>Inventions and Innovations</t>
  </si>
  <si>
    <t>University Coal Research</t>
  </si>
  <si>
    <t>Nuclear Legacy Cleanup Program</t>
  </si>
  <si>
    <t>Regional Biomass Energy Programs</t>
  </si>
  <si>
    <t>Remedial Action and Waste Management</t>
  </si>
  <si>
    <t>Student Driven Research and Long Term Monitoring of Selected Populations in the Valley and Ridge Eco-region</t>
  </si>
  <si>
    <t>Environmental Remediation and Waste Processing and Disposal</t>
  </si>
  <si>
    <t>National Industrial Competitiveness through Energy, Environment, and Economics</t>
  </si>
  <si>
    <t>Transport of Transuranic Wastes to the Waste Isolation Pilot Plant: States and Tribal Concerns, Proposed Solutions</t>
  </si>
  <si>
    <t>Epidemiology and Other Health Studies Financial Assistance Program</t>
  </si>
  <si>
    <t>Stewardship Science Grant Program</t>
  </si>
  <si>
    <t>Defense Nuclear Nonproliferation Research</t>
  </si>
  <si>
    <t>Energy Efficiency and Renewable Energy Information Dissemination, Outreach, Training and Technical Analysis/Assistance</t>
  </si>
  <si>
    <t>Electricity Research, Development and Analysis</t>
  </si>
  <si>
    <t>National Nuclear Security Administration (NNSA) Minority Serving Institutions (MSI) Program</t>
  </si>
  <si>
    <t>Predictive Science Academic Alliance Program</t>
  </si>
  <si>
    <t>Federal Loan Guarantees for Innovative Energy Technologies</t>
  </si>
  <si>
    <t>Energy Efficient Appliance Rebate Program (EEARP)</t>
  </si>
  <si>
    <t xml:space="preserve">Energy Efficiency and Conservation Block Grant Program (EECBG) </t>
  </si>
  <si>
    <t>Energy Efficiency and Renewable Energy Technology Deployment, Demonstration and Commercialization</t>
  </si>
  <si>
    <t>Long-Term Surveillance and Maintenance</t>
  </si>
  <si>
    <t>Minority Economic Impact</t>
  </si>
  <si>
    <t>State Heating Oil and Propane Program</t>
  </si>
  <si>
    <t xml:space="preserve">Environmental Management R&amp;D and Validation Testing on High Efficiency Particulate Air (HEPA) Filters </t>
  </si>
  <si>
    <t>Los Alamos National Laboratory - Fire Protection</t>
  </si>
  <si>
    <t>Environmental Monitoring/Cleanup, Cultural and Resource Mgmt., Emergency Response Research, Outreach, Technical Analysis</t>
  </si>
  <si>
    <t>Energy Policy and Systems Analysis</t>
  </si>
  <si>
    <t>Civil Rights Training and Advisory Services (also known as Equity Assistance Centers)</t>
  </si>
  <si>
    <t>National Resource Centers Program for Foreign Language and Area Studies or Foreign Language and International Studies Program and Foreign Language and Area Studies Fellowship Program</t>
  </si>
  <si>
    <t>Undergraduate International Studies and Foreign Language Programs</t>
  </si>
  <si>
    <t>International Research and Studies</t>
  </si>
  <si>
    <t>Overseas Programs Special Bilateral Projects</t>
  </si>
  <si>
    <t>Impact Aid Facilities Maintenance</t>
  </si>
  <si>
    <t>Impact Aid</t>
  </si>
  <si>
    <t>Indian Education Grants to Local Educational Agencies</t>
  </si>
  <si>
    <t>Career and Technical Education - Grants to Native Americans and Alaska Natives</t>
  </si>
  <si>
    <t>TRIO Staff Training Program</t>
  </si>
  <si>
    <t>Migrant Education High School Equivalency Program</t>
  </si>
  <si>
    <t>Migrant Education Coordination Program</t>
  </si>
  <si>
    <t>Federal Real Property Assistance Program</t>
  </si>
  <si>
    <t>Training Interpreters for Individuals who are Deaf and Individuals who are Deaf-Blind</t>
  </si>
  <si>
    <t>Magnet Schools Assistance</t>
  </si>
  <si>
    <t>Adult Education National Leadership Activities</t>
  </si>
  <si>
    <t>Rehabilitation Services Demonstration and Training Programs</t>
  </si>
  <si>
    <t>Program of Protection and Advocacy of Individual Rights</t>
  </si>
  <si>
    <t xml:space="preserve">Tribally Controlled Postsecondary Career and Technical Institutions </t>
  </si>
  <si>
    <t>Rehabilitation Short-Term Training</t>
  </si>
  <si>
    <t>American Indian Vocational Rehabilitation Services</t>
  </si>
  <si>
    <t>Native Hawaiian Career and Technical Education</t>
  </si>
  <si>
    <t>Innovative Rehabilitation Training</t>
  </si>
  <si>
    <t>Rehabilitation Training Technical Assistance Centers</t>
  </si>
  <si>
    <t>American Overseas Research Centers</t>
  </si>
  <si>
    <t>Comprehensive Centers</t>
  </si>
  <si>
    <t>Ready-To-Learn Television</t>
  </si>
  <si>
    <t>Indian Education -- Special Programs for Indian Children</t>
  </si>
  <si>
    <t>Statewide Family Engagement Centers</t>
  </si>
  <si>
    <t>Traditionally Underserved Populations</t>
  </si>
  <si>
    <t>Special Education Educational Technology Media, and Materials for Individuals with Disabilities</t>
  </si>
  <si>
    <t>Special Education Parent Information Centers</t>
  </si>
  <si>
    <t>Special Education Studies and Evaluations</t>
  </si>
  <si>
    <t>Arts in Education</t>
  </si>
  <si>
    <t>Credit Enhancement for Charter School Facilities</t>
  </si>
  <si>
    <t>Alaska Native Educational Programs</t>
  </si>
  <si>
    <t>Native Hawaiian Education</t>
  </si>
  <si>
    <t>DC Opportunity Scholarship Program</t>
  </si>
  <si>
    <t>Special Education Technical Assistance on State Data Collection</t>
  </si>
  <si>
    <t>Teacher and School Leader Incentive Grants (formerly the Teacher Incentive Fund)</t>
  </si>
  <si>
    <t>Consolidated Grant to the Outlying Areas</t>
  </si>
  <si>
    <t>Transition Programs for Students with Intellectual Disabilities into Higher Education</t>
  </si>
  <si>
    <t>Postsecondary Education Scholarships for Veteran's Dependents</t>
  </si>
  <si>
    <t>Education Innovation and Research (formerly Investing in Innovation (i3) Fund)</t>
  </si>
  <si>
    <t>State Tribal Education Partnership (STEP)</t>
  </si>
  <si>
    <t>Directed Grants and Awards</t>
  </si>
  <si>
    <t>American History and Civics Education</t>
  </si>
  <si>
    <t>Supporting Effective Educator Development Program</t>
  </si>
  <si>
    <t>Education Stabilization Fund</t>
  </si>
  <si>
    <t>MCC Foreign Assistance for Overseas Programs</t>
  </si>
  <si>
    <t>Barry M. Goldwater Scholarship Program</t>
  </si>
  <si>
    <t>Morris K. Udall Scholarship Program</t>
  </si>
  <si>
    <t>Morris K. Udall Native American Congressional Internship Program</t>
  </si>
  <si>
    <t>IAF Assistance for Overseas Programs</t>
  </si>
  <si>
    <t>U.S. Faculty Scholar Grants</t>
  </si>
  <si>
    <t>Fellowship Program</t>
  </si>
  <si>
    <t>Visiting Scholar Grants</t>
  </si>
  <si>
    <t>Pension Plan Termination Insurance</t>
  </si>
  <si>
    <t>Virginia Graeme Baker Pool and Spa Safety</t>
  </si>
  <si>
    <t>Gulf Coast Ecosystem Restoration Council Comprehensive Plan Component Program</t>
  </si>
  <si>
    <t>Gulf Coast Ecosystem Restoration Council Oil Spill Impact Program</t>
  </si>
  <si>
    <t>National Archives Reference Services Historical Research</t>
  </si>
  <si>
    <t>Denali Commission Program</t>
  </si>
  <si>
    <t>Shared Services</t>
  </si>
  <si>
    <t>Delta Regional Development</t>
  </si>
  <si>
    <t>Delta Area Economic Development</t>
  </si>
  <si>
    <t>Delta Local Development District Assistance</t>
  </si>
  <si>
    <t>Delta Creative Place-Making Pilot Initiative</t>
  </si>
  <si>
    <t>States' Economic Development Assistance Program</t>
  </si>
  <si>
    <t>Japan-U.S. Friendship Commission Grants</t>
  </si>
  <si>
    <t>International Broadcasting Independent Grantee Organizations</t>
  </si>
  <si>
    <t>Northern Border Regional Development</t>
  </si>
  <si>
    <t>Priority Grant Competition</t>
  </si>
  <si>
    <t xml:space="preserve">National Council on Disability </t>
  </si>
  <si>
    <t>Public Awareness Campaigns on Embryo Adoption</t>
  </si>
  <si>
    <t>Medical Reserve Corps Small Grant Program</t>
  </si>
  <si>
    <t>National Organizations of State and Local Officials</t>
  </si>
  <si>
    <t>Technical Assistance and Provision for Foreign Hospitals and Health Organizations</t>
  </si>
  <si>
    <t>Special Programs for the Aging, Title VI, Part A, Grants to Indian Tribes, Part B, Grants to Native Hawaiians</t>
  </si>
  <si>
    <t>Alzheimer's Disease Demonstration Grants to States</t>
  </si>
  <si>
    <t>National Family Caregiver Support, Title VI, Part C, Grants To Indian Tribes And Native Hawaiians</t>
  </si>
  <si>
    <t>Training in General, Pediatric, and Public Health Dentistry</t>
  </si>
  <si>
    <t xml:space="preserve">Sexual Risk Avoidance Education </t>
  </si>
  <si>
    <t>Innovations in Applied Public Health Research</t>
  </si>
  <si>
    <t>Biomonitoring Programs for State Public Health Laboratories</t>
  </si>
  <si>
    <t>Laboratory Training, Evaluation, and Quality Assurance Programs</t>
  </si>
  <si>
    <t>Laboratory Leadership, Workforce Training and Management Development, Improving Public Health Laboratory Infrastructure</t>
  </si>
  <si>
    <t>State Vital Statistics Improvement Program</t>
  </si>
  <si>
    <t xml:space="preserve">Chronic Diseases:  Research, Control, and Prevention  </t>
  </si>
  <si>
    <t>Hospital Preparedness Program (HPP) and Public Health Emergency Preparedness (PHEP) Aligned Cooperative Agreements</t>
  </si>
  <si>
    <t xml:space="preserve">Strengthening Emergency Care Delivery in the United States Healthcare System through Health Information and Promotion </t>
  </si>
  <si>
    <t xml:space="preserve">Blood Disorder Program: Prevention, Surveillance, and Research </t>
  </si>
  <si>
    <t>ASPR Science Preparedness and Response Grants</t>
  </si>
  <si>
    <t>Sodium Reduction in Communities</t>
  </si>
  <si>
    <t>Prevention of Disease, Disability, and Death through Immunization and Control of Respiratory and Related Diseases</t>
  </si>
  <si>
    <t>Research on Research Integrity</t>
  </si>
  <si>
    <t>Healthy Marriage Promotion and Responsible Fatherhood Grants</t>
  </si>
  <si>
    <t>Enhance Safety of Children Affected by Substance Abuse</t>
  </si>
  <si>
    <t>Advancing System Improvements for Key Issues in Women's Health</t>
  </si>
  <si>
    <t>Emergency System for Advance Registration of Volunteer Health Professionals</t>
  </si>
  <si>
    <t>Health Profession Opportunity Grants</t>
  </si>
  <si>
    <t>Strengthening the Nation's Public Health System through a National Voluntary Accreditation Program for State, Tribal, Local and Territorial Health Departments</t>
  </si>
  <si>
    <t>Tribal Public Health Capacity Building and Quality Improvement</t>
  </si>
  <si>
    <t>Collaboration With the World Health Organization and its Regional Offices for Global Health Security and the International Health Regulations (IHR 2005)</t>
  </si>
  <si>
    <t>Preventive Medicine Residency</t>
  </si>
  <si>
    <t>Health Professions Pre-graduate Scholarship Program for Indians</t>
  </si>
  <si>
    <t>Technical and Non-Financial Assistance to Health Centers</t>
  </si>
  <si>
    <t>Grants to Increase Organ Donations</t>
  </si>
  <si>
    <t>Community Programs to Improve  Minority Health Grant Program</t>
  </si>
  <si>
    <t>Protection and Advocacy for Individuals with Mental Illness</t>
  </si>
  <si>
    <t>Intramural Research Training Award</t>
  </si>
  <si>
    <t>HIV-Related Training and Technical Assistance</t>
  </si>
  <si>
    <t>Coordinated Services and Access to Research for Women, Infants, Children, and Youth</t>
  </si>
  <si>
    <t>Centers of Excellence</t>
  </si>
  <si>
    <t>Health Program for Toxic Substances and Disease Registry</t>
  </si>
  <si>
    <t>National Health Service Corps Loan Repayment</t>
  </si>
  <si>
    <t>Indian Health Service Educational Loan Repayment</t>
  </si>
  <si>
    <t>Immunization Research, Demonstration, Public Information and Education Training and Clinical Skills Improvement Projects</t>
  </si>
  <si>
    <t>National Research Service Award in Primary Care Medicine</t>
  </si>
  <si>
    <t>Undergraduate Scholarship Program for Individuals from Disadvantaged Backgrounds</t>
  </si>
  <si>
    <t>Graduate Psychology Education</t>
  </si>
  <si>
    <t>Urban Indian Health Services</t>
  </si>
  <si>
    <t>Contraception and Infertility Research Loan Repayment Program</t>
  </si>
  <si>
    <t xml:space="preserve">Tribal Self-Governance Program: IHS Compacts/Funding Agreements </t>
  </si>
  <si>
    <t>Clinical Research Loan Repayment Program for Individuals from Disadvantaged Backgrounds</t>
  </si>
  <si>
    <t>Development and Coordination of Rural Health Services</t>
  </si>
  <si>
    <t>Health Center Program (Community Health Centers, Migrant Health Centers, Health Care for the Homeless, and Public Housing Primary Care)</t>
  </si>
  <si>
    <t>National Research Service Awards Health Services Research Training</t>
  </si>
  <si>
    <t>Indian Health Service, Health Management Development Program</t>
  </si>
  <si>
    <t>Epidemiology Cooperative Agreements</t>
  </si>
  <si>
    <t>Loan Repayment Program for General Research</t>
  </si>
  <si>
    <t>Special Diabetes Program for Indians Diabetes Prevention and Treatment  Projects</t>
  </si>
  <si>
    <t>Policy Research and Evaluation Grants</t>
  </si>
  <si>
    <t>State Capacity Building</t>
  </si>
  <si>
    <t>State Rural Hospital Flexibility Program</t>
  </si>
  <si>
    <t>Advanced Nursing Education Workforce Grant Program</t>
  </si>
  <si>
    <t>Geriatric Academic Career Awards Department of Health and Human Services</t>
  </si>
  <si>
    <t>Children's Hospitals Graduate Medical Education Payment Program</t>
  </si>
  <si>
    <t>Grants for Education, Prevention, and Early Detection of Radiogenic Cancers and Diseases</t>
  </si>
  <si>
    <t>Family Planning Personnel Training</t>
  </si>
  <si>
    <t>Scaling the National Diabetes Prevention Program to Priority Populations</t>
  </si>
  <si>
    <t xml:space="preserve">Health Systems Strengthening and HIV/AIDS Prevention, Care and Treatment under the President's Emergency Plan for AIDS Relief </t>
  </si>
  <si>
    <t>Complex Humanitarian Emergency and War-Related Injury Public Health Activities</t>
  </si>
  <si>
    <t>National Institutes of Health Loan Repayment Program for Clinical Researchers</t>
  </si>
  <si>
    <t>Injury Prevention Program for American Indians and Alaskan Natives Cooperative Agreements</t>
  </si>
  <si>
    <t>National Institutes of Health Pediatric Research Loan Repayment Program</t>
  </si>
  <si>
    <t>National Health Service Corps Scholarship Program</t>
  </si>
  <si>
    <t>Surplus Property Utilization</t>
  </si>
  <si>
    <t>National Public Health Improvement Initiative</t>
  </si>
  <si>
    <t>Teenage Pregnancy Prevention Program</t>
  </si>
  <si>
    <t>National Center for Health Workforce Analysis</t>
  </si>
  <si>
    <t>Nurse Corps Scholarship</t>
  </si>
  <si>
    <t xml:space="preserve">Racial and Ethnic Approaches to Community Health </t>
  </si>
  <si>
    <t>National Institute on Minority Health and Health Disparities (NIMHD) Extramural Loan Repayment Programs</t>
  </si>
  <si>
    <t>Mobilization For Health: National Prevention Partnership Awards</t>
  </si>
  <si>
    <t xml:space="preserve">Child Development and, Surveillance, Research and Prevention </t>
  </si>
  <si>
    <t>NIH Office of Research on Women's Health</t>
  </si>
  <si>
    <t>Early Hearing Detection and Intervention Information System (EHDI-IS) Surveillance Program</t>
  </si>
  <si>
    <t xml:space="preserve">Rare Disorders: Research, Surveillance, Health Promotion, and Education </t>
  </si>
  <si>
    <t>Public Health Preparedness and Response Science, Research, and Practice</t>
  </si>
  <si>
    <t>Outreach Programs to Reduce the Prevalence of Obesity in High Risk Rural Areas</t>
  </si>
  <si>
    <t>Dietary Supplement Research Program</t>
  </si>
  <si>
    <t>Paralysis Resource Center</t>
  </si>
  <si>
    <t>Strengthening Public Health through Surveillance, Epidemiologic Research, Disease Detection and Prevention</t>
  </si>
  <si>
    <t xml:space="preserve">Demonstration Grants for Domestic Victims of Human Trafficking </t>
  </si>
  <si>
    <t>National Implementation and Dissemination for Chronic Disease Prevention</t>
  </si>
  <si>
    <t>Cooperative Agreement to Support Navigators in Federally-facilitated Exchanges</t>
  </si>
  <si>
    <t>The Healthy Brain Initiative: Technical Assistance to Implement Public Health Actions related to Cognitive Health, Cognitive Impairment, and Caregiving at the State and Local Levels</t>
  </si>
  <si>
    <t>Foreign Public Health Construction</t>
  </si>
  <si>
    <t>Public Health Conference Support</t>
  </si>
  <si>
    <t>Native American Community Research, Demonstration, and Pilot Projects</t>
  </si>
  <si>
    <t xml:space="preserve">Analyses, Research and Studies to Address the Impact of CMS’ Programs on American Indian/Alaska Native (AI/AN) Beneficiaries and the Health Care System Serving these Beneficiaries	</t>
  </si>
  <si>
    <t>Public Health Service Evaluation Funds</t>
  </si>
  <si>
    <t>Research, Monitoring and Outcomes Definitions for Vaccine Safety</t>
  </si>
  <si>
    <t>Leading Edge Acceleration Projects (LEAP) in Health Information Technology</t>
  </si>
  <si>
    <t>Enhancing the Logical Observation Identifiers Names and Codes (LOINC®) Standard to meet U.S. Interoperability Needs</t>
  </si>
  <si>
    <t>Trusted Exchange Framework and Common Agreement (TEFCA) Recognized Coordinating Entity (RCE) Cooperative Agreement</t>
  </si>
  <si>
    <t>Technical Assistance to Increase Tobacco Cessation</t>
  </si>
  <si>
    <t>National Center for Advancing Translational Sciences</t>
  </si>
  <si>
    <t>Construction Support</t>
  </si>
  <si>
    <t>21st Century Cures Act - Beau Biden Cancer Moonshot</t>
  </si>
  <si>
    <t>Head Start Disaster Recovery</t>
  </si>
  <si>
    <t>Biomedical Advanced Research and Development Authority (BARDA), Biodefense Medical Countermeasure Development</t>
  </si>
  <si>
    <t>Assistive Technology National Activities</t>
  </si>
  <si>
    <t>Sickle Cell Treatment Demonstration Program</t>
  </si>
  <si>
    <t xml:space="preserve">21st Century Cures Act - Precision Medicine Initiative	</t>
  </si>
  <si>
    <t>21st Century Cures Act: Regenerative Medicine Initiative</t>
  </si>
  <si>
    <t>21st Century Cures Act -	Brain Research through Advancing Innovative Neurotechnologies</t>
  </si>
  <si>
    <t>Multiple Approaches to Support Young Breast Cancer Survivors and Metastatic Breast Cancer Patients</t>
  </si>
  <si>
    <t>Title: Multiple Approaches to Support Young Breast Cancer Survivors and Metastatic Breast Cancer Patients</t>
  </si>
  <si>
    <t>Prevention and Control of Chronic Disease and Associated Risk Factors in the U.S. Affiliated Pacific Islands, U.S. Virgin Islands, and P. R.</t>
  </si>
  <si>
    <t>Integrated Care for Kids Model</t>
  </si>
  <si>
    <t>The CDC Public Health Cancer Genomics Program: Translating Research into Public Health Practice</t>
  </si>
  <si>
    <t>Emergency Triage, Treat, and Transport (ET3) Model</t>
  </si>
  <si>
    <t>National and State Tobacco Control Program</t>
  </si>
  <si>
    <t>Activities to Support State, Tribal, Local and Territorial (STLT) Health Department Response to Public Health or Healthcare Crises</t>
  </si>
  <si>
    <t>Cancer Control</t>
  </si>
  <si>
    <t>The State Flexibility to Stabilize the Market Grant Program</t>
  </si>
  <si>
    <t>National Partnerships to promote cancer surveillance standards and support data quality and operations of National Program of Cancer Registries</t>
  </si>
  <si>
    <t xml:space="preserve">Provision of  Technical Assistance and Training Activities to Assure Comprehensive Cancer Control Outcomes. </t>
  </si>
  <si>
    <t>PPHF 2018: Prevention Health and Health Services – Strengthening Public Health Systems and Services through National Partnerships to Improve and Protect the Nation’s Health – financed in part by Prevention and Public Health Funds (PPHF)</t>
  </si>
  <si>
    <t>Networking2Save”:  CDC’s National Network Approach to Preventing and Controlling Tobacco-related Cancers in Special Populations</t>
  </si>
  <si>
    <t xml:space="preserve">ACL Centers for Independent Living </t>
  </si>
  <si>
    <t>Innovative State and Local Public Health Strategies to prevent and Manage Diabetes and Heart Disease and Stroke-</t>
  </si>
  <si>
    <t>WELL-INTEGRATED SCREENING AND EVALUATION FOR WOMEN ACROSS THE NATION (WISEWOMAN)</t>
  </si>
  <si>
    <t xml:space="preserve">PPHF2018-National Organization for Chronic Disease Prevention and Health Promotion-financed in part by 2018 Prevention and Public Health Funds	</t>
  </si>
  <si>
    <t>State Physical Activity and Nutrition (SPAN</t>
  </si>
  <si>
    <t>Indian Self-Determination</t>
  </si>
  <si>
    <t>Tribal Self-Governance Program: Planning and Negotiation Cooperative Agreement</t>
  </si>
  <si>
    <t>Partner Actions to Improve Oral Health Outcomes</t>
  </si>
  <si>
    <t>CDC Undergraduate Public Health Scholars Program (CUPS): A Public Health Experience to Expose Undergraduates Interested in Minority Health to Public Health and the Public Health Professions</t>
  </si>
  <si>
    <t>ACL Assistive Technology</t>
  </si>
  <si>
    <t>Tobacco Prevention and Control Legal Technical Assistance</t>
  </si>
  <si>
    <t>Assistive Technology Alternative Financing Program</t>
  </si>
  <si>
    <t>Title IV-E Kinship Navigator Program</t>
  </si>
  <si>
    <t>Title IV-E Prevention Program</t>
  </si>
  <si>
    <t>Preventing Maternal Deaths: Supporting Maternal Mortality Review Committees</t>
  </si>
  <si>
    <t>Good Health and Wellness in Indian Country</t>
  </si>
  <si>
    <t>National Harm Reduction Technical Assistance and Syringe Services Program (SSP) Monitoring and Evaluation Funding Opportunity</t>
  </si>
  <si>
    <t>Child Care Disaster Relief</t>
  </si>
  <si>
    <t>Global Tuberculosis:Developing,Evaluating,Implementing Evidence-based and Innovative Approaches to Find, Cure, and Prevent Tuberculosis Globally</t>
  </si>
  <si>
    <t>Provider Relief Fund</t>
  </si>
  <si>
    <t xml:space="preserve">Grants for School-Based Health Center Capital Expenditures </t>
  </si>
  <si>
    <t>Family to Family Health Information Centers</t>
  </si>
  <si>
    <t xml:space="preserve">PPHF National Public Health Improvement Initiative </t>
  </si>
  <si>
    <t>Public Health Training Centers Program</t>
  </si>
  <si>
    <t>Grants for New and Expanded Services under the Health Center Program</t>
  </si>
  <si>
    <t>National Forum for State and Territorial Chief Executives</t>
  </si>
  <si>
    <t>Teaching Health Center Graduate Medical Education Payment</t>
  </si>
  <si>
    <t>Prevention and Public Health Fund  (Affordable Care Act): Enhanced Surveillance for New Vaccine Preventable Disease</t>
  </si>
  <si>
    <t>Affordable Care Act Program for Early Detection of Certain Medical Conditions Related to Environmental Health Hazards</t>
  </si>
  <si>
    <t xml:space="preserve">PPHF Capacity Building Assistance to Strengthen Public Health Immunization Infrastructure and Performance financed in part by Prevention and Public Health Funds </t>
  </si>
  <si>
    <t xml:space="preserve">Health Promotion and Disease Prevention Research Centers: PPHF - Affordable Care Act Projects </t>
  </si>
  <si>
    <t xml:space="preserve">Consumer Operated and Oriented Plan [CO-OP] Program </t>
  </si>
  <si>
    <t>National Health Service Corps</t>
  </si>
  <si>
    <t xml:space="preserve">PPHF: State Nutrition, Physical Activity, and Obesity Programs - financed in part by PPHF </t>
  </si>
  <si>
    <t>Transitional Living for Homeless Youth</t>
  </si>
  <si>
    <t>Education and Prevention Grants to Reduce Sexual Abuse of Runaway, Homeless and Street Youth</t>
  </si>
  <si>
    <t>Payments to Territories – Adults</t>
  </si>
  <si>
    <t>Child Support Enforcement Research</t>
  </si>
  <si>
    <t>Refugee and Entrant Assistance Voluntary Agency Programs</t>
  </si>
  <si>
    <t>Community Services Block Grant Discretionary Awards</t>
  </si>
  <si>
    <t>U.S. Repatriation</t>
  </si>
  <si>
    <t>Improving the Capability of Indian Tribal Governments to Regulate Environmental Quality</t>
  </si>
  <si>
    <t>Refugee and Entrant Assistance Wilson/Fish Program</t>
  </si>
  <si>
    <t>Promote the Survival and Continuing Vitality of Native American Languages</t>
  </si>
  <si>
    <t>Community-Based Child Abuse Prevention Grants</t>
  </si>
  <si>
    <t>Family Violence Prevention and Services/State Domestic Violence Coalitions</t>
  </si>
  <si>
    <t>Family Violence Prevention and Services/Discretionary</t>
  </si>
  <si>
    <t>Tribal Work Grants</t>
  </si>
  <si>
    <t>Welfare Reform Research, Evaluations and National Studies</t>
  </si>
  <si>
    <t>Services to Victims of a Severe Form of Trafficking</t>
  </si>
  <si>
    <t>Assets for Independence Demonstration Program</t>
  </si>
  <si>
    <t>Assistance for Torture Victims</t>
  </si>
  <si>
    <t>Family Connection Grants</t>
  </si>
  <si>
    <t>Affordable Care Act - Preparedness and Emergency Response Learning Centers</t>
  </si>
  <si>
    <t>Native American Programs</t>
  </si>
  <si>
    <t>Voting Access for Individuals with Disabilities-Grants for Protection and Advocacy Systems</t>
  </si>
  <si>
    <t>Affordable Care Act Initiative to Reduce Avoidable Hospitalizations among Nursing Facility Residents</t>
  </si>
  <si>
    <t>Basic Center Grant</t>
  </si>
  <si>
    <t>University Centers for Excellence in Developmental Disabilities Education, Research, and Service</t>
  </si>
  <si>
    <t>Support for Ombudsman and Beneficiary Counseling Programs for States Participating in Financial Alignment Model Demonstrations for Dually Eligible Individuals</t>
  </si>
  <si>
    <t>ACA-Transforming Clinical Practice Initiative: Practice Transformation Networks (PTNs)</t>
  </si>
  <si>
    <t>Basic Health Program (Affordable Care Act)</t>
  </si>
  <si>
    <t>Social Services Research and Demonstration</t>
  </si>
  <si>
    <t xml:space="preserve">Nutrition and Physical Activity Programs </t>
  </si>
  <si>
    <t xml:space="preserve">Accountable Health Communities </t>
  </si>
  <si>
    <t>Adoption Opportunities</t>
  </si>
  <si>
    <t>Extramural Research Facilities Restoration Program: Hurricanes Harvey, Maria, and Irma – Construction</t>
  </si>
  <si>
    <t>Extramural Research Restoration Program: Hurricanes Harvey, Maria, and Irma – non-construction</t>
  </si>
  <si>
    <t>Emergency Grants to Address Mental and Substance Use Disorders During COVID-19</t>
  </si>
  <si>
    <t>Unaccompanied Alien Children Program</t>
  </si>
  <si>
    <t>Medical Student Education</t>
  </si>
  <si>
    <t>Engaging State and Local Emergency Management Agencies to Improve Ability to Prepare for and Respond to All - Hazards Events</t>
  </si>
  <si>
    <t>Ending the HIV Epidemic:  A Plan for America — Ryan White HIV/AIDS Program Parts A and B</t>
  </si>
  <si>
    <t>Integrating the Healthcare Enterprise FHIR Cooperative Agreement Program</t>
  </si>
  <si>
    <t>Certified Community Behavioral Health Clinic Expansion Grants</t>
  </si>
  <si>
    <t>COVID-19 Testing for Rural Health Clinics</t>
  </si>
  <si>
    <t>State and National Tobacco Cessation Support Systems</t>
  </si>
  <si>
    <t>National Center for Research Resources, Recovery Act Construction Support</t>
  </si>
  <si>
    <t>ARRA – Emergency Contingency Fund for Temporary Assistance for Needy Families (TANF) State Program</t>
  </si>
  <si>
    <t xml:space="preserve">Capacity Building Assistance to Strengthen Public Health Immunization Infrastructure and Performance – financed in part by the Prevention and Public Health Fund (PPHF) </t>
  </si>
  <si>
    <t xml:space="preserve">Empowering Older Adults and Adults with Disabilities through Chronic Disease Self-Management Education Programs – financed by Prevention and Public Health Funds (PPHF) </t>
  </si>
  <si>
    <t xml:space="preserve">PPHF: Racial and Ethnic Approaches to Community Health Program financed solely by Public Prevention and Health Funds </t>
  </si>
  <si>
    <t xml:space="preserve">PPHF: Chronic Disease Innovation Grants - financed solely by Public Prevention Health Funds </t>
  </si>
  <si>
    <t xml:space="preserve">PPHF: Early Childcare and Education Obesity Prevention Program - Obesity Prevention in Young Children - financed solely by Public Prevention and Health Funds </t>
  </si>
  <si>
    <t xml:space="preserve">Racial and Ethnic Approaches to Community Health: Obesity and Hypertension Demonstration Projects financed solely by Prevention and Public Health Funds </t>
  </si>
  <si>
    <t xml:space="preserve">PPHF: Breast and Cervical Cancer Screening Opportunities for States, Tribes and Territories solely financed by Prevention and Public Health Funds </t>
  </si>
  <si>
    <t>PPHF: Health Care Surveillance/Health Statistics – Surveillance Program Announcement: Behavioral Risk Factor Surveillance System Financed in Part by Prevention and Public Health Fund</t>
  </si>
  <si>
    <t>Child Lead Poisoning Prevention Surveillance financed in part by Prevention and Public Health (PPHF) Program</t>
  </si>
  <si>
    <t xml:space="preserve">Surveillance for Diseases Among Immigrants and Refugees financed in part by Prevention and Public Health Funds (PPHF) </t>
  </si>
  <si>
    <t xml:space="preserve">Consortium for Tobacco Use Cessation Technical Assistance financed solely by Prevention and Public Health Funds </t>
  </si>
  <si>
    <t>Evidence-Based Falls Prevention Programs Financed Solely by Prevention and Public Health Funds (PPHF)</t>
  </si>
  <si>
    <t xml:space="preserve">A Comprehensive Approach to Good Health and Wellness in Indian County – financed solely by Prevention and Public Health </t>
  </si>
  <si>
    <t>Alzheimer’s Disease Initiative: Specialized Supportive Services Project (ADI-SSS) thru Prevention and Public Health Funds (PPHF)</t>
  </si>
  <si>
    <t>PPHF-CDC Partnership: Strengthening Public Health Laboratories</t>
  </si>
  <si>
    <t>Medicare Prescription Drug Coverage</t>
  </si>
  <si>
    <t>Tribal Public Health Capacity Building and Quality Improvement Umbrella Cooperative Agreement</t>
  </si>
  <si>
    <t>Medicare Hospital Insurance</t>
  </si>
  <si>
    <t>Medicare Supplementary Medical Insurance</t>
  </si>
  <si>
    <t>Centers for Medicare and Medicaid Services (CMS) Research, Demonstrations and Evaluations</t>
  </si>
  <si>
    <t>Title V Sexual Risk Avoidance Education Program (Discretionary Grants)</t>
  </si>
  <si>
    <t>CARA Act – Comprehensive Addiction and Recovery Act of 2016</t>
  </si>
  <si>
    <t>Ebola Healthcare Preparedness and Response for Select Cities with Enhanced Airport Entrance Screenings from Affected Countries in West Africa</t>
  </si>
  <si>
    <t xml:space="preserve">Increasing the Implementation of Evidence-Based Cancer Survivorship Interventions to Increase Quality and Duration of Life Among Cancer Patients </t>
  </si>
  <si>
    <t xml:space="preserve">National Organizations for Chronic Disease Prevention and Health Promotion	</t>
  </si>
  <si>
    <t xml:space="preserve">Paul Coverdell National Acute Stroke Program National Center for Chronic Disease Prevention and Health Promotion </t>
  </si>
  <si>
    <t xml:space="preserve">Heart Disease &amp; Stroke Prevention Program and Diabetes Prevention – State and Local Public Health Actions to Prevent Obesity, Diabetes, and Heart Disease and Stroke </t>
  </si>
  <si>
    <t>Partner support for heart disease and stroke prevention</t>
  </si>
  <si>
    <t>Preventing Heart Attacks and Strokes in High Need Areas</t>
  </si>
  <si>
    <t>Support to the World Health Organization (WHO) for Response to the Ebola Virus Disease Outbreak in Western Africa</t>
  </si>
  <si>
    <t>Health Careers Opportunity Program</t>
  </si>
  <si>
    <t>Ebola Support:  Transmission and Prevention Control, Public Health Preparedness, Vaccine Development</t>
  </si>
  <si>
    <t>National Ebola Training and Education Center (NETEC)</t>
  </si>
  <si>
    <t>Closing the Gap Between Standards Development and Implementation</t>
  </si>
  <si>
    <t>Section 223 Demonstration Programs to Improve Community Mental Health Services</t>
  </si>
  <si>
    <t>Standards Development Organization Collaboration to Enhance Standards Alignment, Testing, and Measurement</t>
  </si>
  <si>
    <t>Promoting the Cancer Surveillance Workforce, Education and Data Use</t>
  </si>
  <si>
    <t>Supporting and Maintaining a Surveillance System for Chronic Kidney Disease (CKD) in the United States</t>
  </si>
  <si>
    <t>Capacity Building Assistance (CBA) for High-Impact HIV Prevention</t>
  </si>
  <si>
    <t>Planning Grant for Healthcare and Public Health Sector Cybersecurity Information Sharing</t>
  </si>
  <si>
    <t>Translation and Implementation Science Research for Heart, Lung, Blood Diseases, and Sleep Disorders</t>
  </si>
  <si>
    <t>ACL Assistive Technology State Grants for Protection and Advocacy</t>
  </si>
  <si>
    <t>ACL Centers for Independent Living, Recovery Act</t>
  </si>
  <si>
    <t>Promoting Population Health through Increased Capacity in Alcohol Epidemiology</t>
  </si>
  <si>
    <t>Improving Epilepsy Programs, Services, and Outcomes through National Partnerships</t>
  </si>
  <si>
    <t>Tracking Electronic Health Record Adoption and Capturing Related Insights in U.S. Hospitals</t>
  </si>
  <si>
    <t>National Syndromic Surveillance Program Community of Practice (NSSP CoP)</t>
  </si>
  <si>
    <t xml:space="preserve">National Collaboration to Support Health, Wellness and Academic Success of School-Age Children  </t>
  </si>
  <si>
    <t>Emerging Infections Sentinel Networks</t>
  </si>
  <si>
    <t>Strengthening the Public Health System in US-affiliated Pacific Islands (PPHF)</t>
  </si>
  <si>
    <t>Tribal Maternal, Infant, and Early Childhood Home Visiting</t>
  </si>
  <si>
    <t>State Grants for Protection and Advocacy Services</t>
  </si>
  <si>
    <t>Strengthening the Public Health System in US-affiliated Pacific Islands (Non-PPHF)</t>
  </si>
  <si>
    <t>Autism Collaboration, Accountability, Research, Education, and Support</t>
  </si>
  <si>
    <t>Enhance the Ability of Emergency Medical Services (EMS) to transport patients with highly infectious  diseases (HID)</t>
  </si>
  <si>
    <t>The Health Insurance Enforcement and Consumer Protections Grant Program</t>
  </si>
  <si>
    <t>High Impact Pilot Awards</t>
  </si>
  <si>
    <t>Standards Exploration Award</t>
  </si>
  <si>
    <t>Grants for Primary Care Training and Enhancement</t>
  </si>
  <si>
    <t>Health Care and Public Health (HPH) Sector Information Sharing and Analysis Organization (ISAO)</t>
  </si>
  <si>
    <t>Nurse Corps Loan Repayment Program</t>
  </si>
  <si>
    <t>Family and Community Violence Prevention Program</t>
  </si>
  <si>
    <t>HIV Emergency Relief Project Grants</t>
  </si>
  <si>
    <t>Grants to Provide Outpatient Early Intervention Services with Respect to HIV Disease</t>
  </si>
  <si>
    <t>Cooperative Agreements for State-Based Comprehensive Breast and Cervical Cancer Early Detection Programs</t>
  </si>
  <si>
    <t>Disadvantaged Health Professions Faculty Loan Repayment Program (FLRP)</t>
  </si>
  <si>
    <t>Ryan White HIV/AIDS Dental Reimbursement and Community Based Dental Partnership Grants</t>
  </si>
  <si>
    <t>Scholarships for Health Professions Students from Disadvantaged Backgrounds</t>
  </si>
  <si>
    <t>Healthy Start Initiative</t>
  </si>
  <si>
    <t>Special Projects of National Significance</t>
  </si>
  <si>
    <t>Native Hawaiian Health Care Systems</t>
  </si>
  <si>
    <t>Demonstration Projects for Indian Health</t>
  </si>
  <si>
    <t>National Institutes of Health Acquired Immunodeficiency Syndrome Research Loan Repayment Program</t>
  </si>
  <si>
    <t>HIV Prevention Activities Non-Governmental Organization Based</t>
  </si>
  <si>
    <t>HIV Demonstration, Research, Public and Professional Education Projects</t>
  </si>
  <si>
    <t>Research, Prevention, and Education Programs on Lyme Disease in the United States</t>
  </si>
  <si>
    <t>Epidemiologic Research Studies of Acquired Immunodeficiency Syndrome (AIDS) and Human Immunodeficiency Virus (HIV) Infection in Selected Population Groups</t>
  </si>
  <si>
    <t>Human Immunodeficiency Virus (HIV)/Acquired Immunodeficiency Virus Syndrome (AIDS) Surveillance</t>
  </si>
  <si>
    <t>Tuberculosis Demonstration, Research, Public and Professional Education</t>
  </si>
  <si>
    <t>Coal Miners Respiratory Impairment Treatment Clinics and Services</t>
  </si>
  <si>
    <t>CDC's Collaboration with Academia to Strengthen Public Health</t>
  </si>
  <si>
    <t>Funding in Support of the Pennsylvania Rural Health Model</t>
  </si>
  <si>
    <t xml:space="preserve">PPHF Geriatric Education Centers </t>
  </si>
  <si>
    <t>Health Professions Recruitment Program for Indians</t>
  </si>
  <si>
    <t>Health Professions Preparatory Scholarship Program for Indians</t>
  </si>
  <si>
    <t>Health Professions Scholarship Program</t>
  </si>
  <si>
    <t>Family Planning Service Delivery Improvement Research Grants</t>
  </si>
  <si>
    <t>Primary Care Medicine and Dentistry Clinician Educator Career Development Awards</t>
  </si>
  <si>
    <t>Sexually Transmitted Diseases (STD) Provider Education Grants</t>
  </si>
  <si>
    <t>Increasing Public Awareness and Provider Education about Primary Immunodeficiency Disease</t>
  </si>
  <si>
    <t>Improving Student Health and Academic Achievement through Nutrition, Physical Activity and the Management of Chronic Conditions in Schools</t>
  </si>
  <si>
    <t>Mental Health Disaster Assistance and Emergency Mental Health</t>
  </si>
  <si>
    <t>Market Transparency Project for Health IT Interoperability Services Cooperative Agreement Program</t>
  </si>
  <si>
    <t>Medicare Access and CHIP Reauthorization Act (MACRA) Funding Opportunity: Measure Development for the Quality Payment Program</t>
  </si>
  <si>
    <t>Assisted Outpatient Treatment</t>
  </si>
  <si>
    <t>Autism and Other Developmental Disabilities, Surveillance, Research, and Prevention</t>
  </si>
  <si>
    <t>Retired and Senior Volunteer Program</t>
  </si>
  <si>
    <t>Commission Investment Fund</t>
  </si>
  <si>
    <t>Training and Technical Assistance</t>
  </si>
  <si>
    <t>September 11th National Day of Service and Remembrance Grants</t>
  </si>
  <si>
    <t>Volunteers in Service to America</t>
  </si>
  <si>
    <t>Martin Luther King Jr Day of Service Grants</t>
  </si>
  <si>
    <t>Senior Companion Program</t>
  </si>
  <si>
    <t>Senior Demonstration Program</t>
  </si>
  <si>
    <t>Social Innovation Fund</t>
  </si>
  <si>
    <t>CNCS Disaster Response Cooperative Agreement</t>
  </si>
  <si>
    <t>Volunteer Generation Fund</t>
  </si>
  <si>
    <t>Social Innovation Fund Pay for Success</t>
  </si>
  <si>
    <t xml:space="preserve">Operation AmeriCorps </t>
  </si>
  <si>
    <t>National Service and Civic Engagement Research Competition</t>
  </si>
  <si>
    <t>AmeriCorps VISTA Recruitment Support</t>
  </si>
  <si>
    <t>DFC NATIONAL COMMUNITY ANTIDRUG COALITION INSTITUTE</t>
  </si>
  <si>
    <t>Anti-Doping Activities</t>
  </si>
  <si>
    <t>Drug Court Training and Technical Assistance</t>
  </si>
  <si>
    <t>Model Acts Program</t>
  </si>
  <si>
    <t>Drug-Free Communities Support Program - National Youth Leadership Initiative</t>
  </si>
  <si>
    <t>Social Security Retirement Insurance</t>
  </si>
  <si>
    <t>Social Security Survivors Insurance</t>
  </si>
  <si>
    <t>Social Security Research and Demonstration</t>
  </si>
  <si>
    <t>Social Security State Grants for Work Incentives Assistance to Disabled Beneficiaries</t>
  </si>
  <si>
    <t>Special Benefits for Certain World War II Veterans</t>
  </si>
  <si>
    <t>Homeland Security Preparedness Technical Assistance Program</t>
  </si>
  <si>
    <t>Citizenship Education and Training</t>
  </si>
  <si>
    <t>National Fire Academy Training Assistance</t>
  </si>
  <si>
    <t>Flood Insurance</t>
  </si>
  <si>
    <t>Emergency Food and Shelter National Board Program</t>
  </si>
  <si>
    <t>National Urban Search and Rescue (US&amp;R) Response System</t>
  </si>
  <si>
    <t>Emergency Management Institute Training Assistance</t>
  </si>
  <si>
    <t>Emergency Management Institute (EMI) Independent Study Program</t>
  </si>
  <si>
    <t>Emergency Management Institute (EMI) Resident Educational Program</t>
  </si>
  <si>
    <t>Community Disaster Loans</t>
  </si>
  <si>
    <t>Crisis Counseling</t>
  </si>
  <si>
    <t>Disaster Legal Services</t>
  </si>
  <si>
    <t>Disaster Unemployment Assistance</t>
  </si>
  <si>
    <t>Chemical Stockpile Emergency Preparedness Program</t>
  </si>
  <si>
    <t>State Fire Training Systems Grants</t>
  </si>
  <si>
    <t>Fire Management Assistance Grant</t>
  </si>
  <si>
    <t>Federal Disaster Assistance to Individuals and Households in Presidential Declared Disaster Areas</t>
  </si>
  <si>
    <t>Presidential Declared Disaster Assistance to Individuals and Households - Other Needs</t>
  </si>
  <si>
    <t>Emergency Operations Center</t>
  </si>
  <si>
    <t>Interoperable Emergency Communications</t>
  </si>
  <si>
    <t>Intercity Bus Security Grants</t>
  </si>
  <si>
    <t>Scientific Leadership Awards</t>
  </si>
  <si>
    <t>Map Modernization Management Support</t>
  </si>
  <si>
    <t>CyberTipline</t>
  </si>
  <si>
    <t>Earthquake Consortium</t>
  </si>
  <si>
    <t>Staffing for Adequate Fire and Emergency Response (SAFER)</t>
  </si>
  <si>
    <t>Disaster Assistance Projects</t>
  </si>
  <si>
    <t>Driver's License Security Grant Program</t>
  </si>
  <si>
    <t>Repetitive Flood Claims</t>
  </si>
  <si>
    <t>Securing the Cities Program</t>
  </si>
  <si>
    <t>National Incident Management System (NIMS)</t>
  </si>
  <si>
    <t xml:space="preserve">Homeland Security, Research, Testing, Evaluation, and Demonstration of Technologies </t>
  </si>
  <si>
    <t>Severe Repetitive Loss Program</t>
  </si>
  <si>
    <t>Regional Catastrophic Preparedness Grant Program (RCPGP)</t>
  </si>
  <si>
    <t>Rural Emergency Medical Communications Demonstration Project</t>
  </si>
  <si>
    <t>Bio-Preparedness Collaboratory</t>
  </si>
  <si>
    <t xml:space="preserve">Multi-State Information Sharing and Analysis Center </t>
  </si>
  <si>
    <t>Cybersecurity Education and Training Assistance Program (CETAP)</t>
  </si>
  <si>
    <t>National Cyber Security Awareness</t>
  </si>
  <si>
    <t>National Nuclear Forensics Expertise Development Program</t>
  </si>
  <si>
    <t>Emergency Management Baseline Assessments Grant (EMBAG)</t>
  </si>
  <si>
    <t>Financial Assistance for Targeted Violence and Terrorism Prevention</t>
  </si>
  <si>
    <t xml:space="preserve">Preparing for Emerging Threats and Hazards  </t>
  </si>
  <si>
    <t>Presidential Residence Protection Security Grant</t>
  </si>
  <si>
    <t>Cooperative Development Program (CDP)</t>
  </si>
  <si>
    <t>Ocean Freight Reimbursement Program (OFR)</t>
  </si>
  <si>
    <t>Non-Governmental Organization Strengthening (NGO)</t>
  </si>
  <si>
    <t>Institutional Capacity Building (ICB)</t>
  </si>
  <si>
    <t>Foreign Assistance to American Schools and Hospitals Abroad (ASHA)</t>
  </si>
  <si>
    <t>Food for Peace Development Assistance Program (DAP)</t>
  </si>
  <si>
    <t>Food for Peace Emergency Program (EP)</t>
  </si>
  <si>
    <t xml:space="preserve">John Ogonowski Farmer-to-Farmer Program </t>
  </si>
  <si>
    <t>Denton Program</t>
  </si>
  <si>
    <t>Global Development Alliance</t>
  </si>
  <si>
    <t>USAID Development Partnerships for University Cooperation and Development</t>
  </si>
  <si>
    <t>Assistance Listing #</t>
  </si>
  <si>
    <t>Direct (Y/N)</t>
  </si>
  <si>
    <t>Wetland Mitigation Banking Program</t>
  </si>
  <si>
    <t>Tribal Broadband Connectivity Program</t>
  </si>
  <si>
    <t>Broadband Infrastructure Program</t>
  </si>
  <si>
    <t>OnRampII</t>
  </si>
  <si>
    <t>South Sudan and Sudan Assistance Program</t>
  </si>
  <si>
    <t>Partnership for Regional East Africa Counterterrorism (PREACT):</t>
  </si>
  <si>
    <t>Veterans Pilot Training Program</t>
  </si>
  <si>
    <t>Transportation Demonstration Program</t>
  </si>
  <si>
    <t>Connected Care Pilot Program</t>
  </si>
  <si>
    <t>Board Support and Innovation Grant</t>
  </si>
  <si>
    <t>Safety, Security and Mission Services</t>
  </si>
  <si>
    <t>National Cemeteries</t>
  </si>
  <si>
    <t>BRIC: Building Resilient Infrastructure and Communities</t>
  </si>
  <si>
    <t>Coronavirus Food Assistance Program 1</t>
  </si>
  <si>
    <t>Seafood Trade Relief Program (STRP)</t>
  </si>
  <si>
    <t>Coronavirus Food Assistance Program 2</t>
  </si>
  <si>
    <t>Quality Loss Adjustment Program</t>
  </si>
  <si>
    <t>American Rescue Plan Act of 2021 Loan Payment</t>
  </si>
  <si>
    <t>Meat and Poultry Interstate Shipment and Inspection Readiness Program (ISIRP)</t>
  </si>
  <si>
    <t>Extension Collaborative on Immunization Teaching &amp; Engagement</t>
  </si>
  <si>
    <t>Multi-Family Housing Non-Profit Transfer Technical Assistance Grants</t>
  </si>
  <si>
    <t>Farm Labor Housing Technical Assistance Grants</t>
  </si>
  <si>
    <t>Pandemic EBT Food Benefits</t>
  </si>
  <si>
    <t>SNAP Partnership Grant</t>
  </si>
  <si>
    <t>Pandemic EBT Administrative Costs</t>
  </si>
  <si>
    <t>Great American Outdoors Act Deferred Maintenance Program</t>
  </si>
  <si>
    <t>Higher Blends Infrastructure Incentive Program</t>
  </si>
  <si>
    <t>Rural Innovation Stronger Economy</t>
  </si>
  <si>
    <t>Agricultural Statistics</t>
  </si>
  <si>
    <t>Science, Technology, Engineering, and Mathematics (STEM) Talent Challenge Program</t>
  </si>
  <si>
    <t>BUILD TO SCALE</t>
  </si>
  <si>
    <t>Connecting Minority Communities Pilot Program</t>
  </si>
  <si>
    <t>Cooperative Institute (Inter-Agency Funded Activities)</t>
  </si>
  <si>
    <t>Dredged Material Containment Area</t>
  </si>
  <si>
    <t>DOD HIV/AIDS Prevention Program</t>
  </si>
  <si>
    <t>Management of Undersirable Plants on Federal Lands, 7 U.S.C. 2814</t>
  </si>
  <si>
    <t>Defense Civilian Training Corps (DCTC) - Scholarship/Internship</t>
  </si>
  <si>
    <t>Aquatic Plant Control</t>
  </si>
  <si>
    <t>Mathematical Sciences Grants</t>
  </si>
  <si>
    <t>GenCyber Grants Program</t>
  </si>
  <si>
    <t>Eviction Protection Grant Program</t>
  </si>
  <si>
    <t>Forest and Woodlands Resource Management</t>
  </si>
  <si>
    <t>Safety and Environmental Research and Data Collection for Offshore Energy and Mineral Activities</t>
  </si>
  <si>
    <t>Colorado River System Conservation Pilot</t>
  </si>
  <si>
    <t>Environmental Outreach and Conservation - North Cascades</t>
  </si>
  <si>
    <t>National Decertification Index</t>
  </si>
  <si>
    <t>Rural Violent Crime Initiative</t>
  </si>
  <si>
    <t>Matthew Shepard and James Byrd, Jr. Hate Crimes Education, Investigation and Prosecution Program</t>
  </si>
  <si>
    <t>National Ashanti Alert Network Training and Technical Assistance Program</t>
  </si>
  <si>
    <t>Cultural Antiquities Task Force</t>
  </si>
  <si>
    <t>Ambassadors' Special Self Help Fund</t>
  </si>
  <si>
    <t>Africa Regional Democracy Fund</t>
  </si>
  <si>
    <t>ECA U.S. Speaker Program</t>
  </si>
  <si>
    <t>ECA – American Spaces</t>
  </si>
  <si>
    <t>Partnership for Regional East Africa Counterterrorism</t>
  </si>
  <si>
    <t>Regional Peace and Security</t>
  </si>
  <si>
    <t>International Justice and Accountability Programming</t>
  </si>
  <si>
    <t>Aviation Manufacturing Jobs Protection (AMJP) Program</t>
  </si>
  <si>
    <t>Pipeline Emergency Response Grant (PERG)</t>
  </si>
  <si>
    <t>Emergency Rental Assistance Program</t>
  </si>
  <si>
    <t>Community Development Financial Institutions Rapid Response Program (CDFI RRP)</t>
  </si>
  <si>
    <t>Small Dollar Loan Program</t>
  </si>
  <si>
    <t>Homeowner Assistance Fund</t>
  </si>
  <si>
    <t>CORONAVIRUS STATE AND LOCAL FISCAL RECOVERY FUNDS</t>
  </si>
  <si>
    <t>Coronavirus Economic Relief for Transportation Services Act</t>
  </si>
  <si>
    <t>Emergency Broadband Benefit Program</t>
  </si>
  <si>
    <t>State Appraiser Agency Support Grants</t>
  </si>
  <si>
    <t>Training and Technical Assistance for State Appraiser Regulatory Agencies</t>
  </si>
  <si>
    <t>Teaching with Primary Sources</t>
  </si>
  <si>
    <t>Shuttered Venue Operators Grant Program</t>
  </si>
  <si>
    <t>Lab-to-Market</t>
  </si>
  <si>
    <t>Community Navigator Pilot Program</t>
  </si>
  <si>
    <t>Restaurant Revitalization Fund</t>
  </si>
  <si>
    <t>Procurement of Headstones and Markers and/or Presidential Memorial Certificates</t>
  </si>
  <si>
    <t>Veterans Legacy Grants Program</t>
  </si>
  <si>
    <t>VA Casket or Urn Reimbursement Program</t>
  </si>
  <si>
    <t>VA Outer Burial Receptacle Allowance Program</t>
  </si>
  <si>
    <t>Diesel Emission Reduction Act (DERA) National Grants</t>
  </si>
  <si>
    <t>Diesel Emissions Reduction Act (DERA) State Grants</t>
  </si>
  <si>
    <t>Southeast New England Coastal Watershed Restoration Program</t>
  </si>
  <si>
    <t>Sewer Overflow and Stormwater Reuse Municipal Grant Program</t>
  </si>
  <si>
    <t>South Florida Geographic Initiatives Program</t>
  </si>
  <si>
    <t>Pesticide Environmental Stewardship Program (PESP) Grants</t>
  </si>
  <si>
    <t>Brownfields Multipurpose, Assessment, Revolving Loan Fund, and Cleanup Cooperative Agreements</t>
  </si>
  <si>
    <t>Targeted Airshed Grant Program</t>
  </si>
  <si>
    <t>Healthy Environmental Living Program (HELP)</t>
  </si>
  <si>
    <t>Chesapeake Bay Program Implementation, Regulatory/Accountability and Monitoring Grants</t>
  </si>
  <si>
    <t>Expand and Extend Clean Coal Power Initiative</t>
  </si>
  <si>
    <t>Business and International Education Projects</t>
  </si>
  <si>
    <t>Special Education - Special Olympics Education Programs</t>
  </si>
  <si>
    <t>Randolph-Sheppard – Financial Relief and Restoration Payments</t>
  </si>
  <si>
    <t>Public Health Informatics &amp; Technology Workforce Development Program  (The PHIT Workforce Development Program)</t>
  </si>
  <si>
    <t>Indian Health Service Community Health Aide Program</t>
  </si>
  <si>
    <t>COVID-19 Claims Reimbursement to Health Care Providers and Facilities for Testing, Treatment, and Vaccine Administration for the Uninsured</t>
  </si>
  <si>
    <t>Strengthening the Technical Advancement &amp; Readiness of Public Health via Health Information Exchange Program</t>
  </si>
  <si>
    <t>Community Health Workers for Public Health Response and Resilient</t>
  </si>
  <si>
    <t>State Planning and Establishment Grants for the Affordable Care Act (ACA)’s Exchanges</t>
  </si>
  <si>
    <t>Grants for Capital Development in Health Centers</t>
  </si>
  <si>
    <t>Community Health Access and Rural Transformation (CHART) Model</t>
  </si>
  <si>
    <t>Section 9813: State Planning Grants for Qualifying Community-Based Mobile Crisis Intervention Services</t>
  </si>
  <si>
    <t>Indian Health Service Domestic Violence Prevention Programs</t>
  </si>
  <si>
    <t>Indian Health Service Behavioral Health Programs</t>
  </si>
  <si>
    <t>Community Health Workers for COVID Response and Resilient Communities</t>
  </si>
  <si>
    <t>Columns Required if Direct = N</t>
  </si>
  <si>
    <t>Subrecipient Error</t>
  </si>
  <si>
    <t>Clusters</t>
  </si>
  <si>
    <t>CFDA</t>
  </si>
  <si>
    <t>Cluster Name</t>
  </si>
  <si>
    <t>10.SNAP</t>
  </si>
  <si>
    <t>10.CNC</t>
  </si>
  <si>
    <t>10.FDC</t>
  </si>
  <si>
    <t>10.SRC</t>
  </si>
  <si>
    <t>10.CFL&amp;G</t>
  </si>
  <si>
    <t>11.EDC</t>
  </si>
  <si>
    <t>14.Sect 8</t>
  </si>
  <si>
    <t>14.CDBG-EG</t>
  </si>
  <si>
    <t>14.CDBG-DR</t>
  </si>
  <si>
    <t>14.HOPE VI</t>
  </si>
  <si>
    <t>14.HVC</t>
  </si>
  <si>
    <t>15.FWC</t>
  </si>
  <si>
    <t>17.ESC</t>
  </si>
  <si>
    <t>17.WIOA</t>
  </si>
  <si>
    <t>20.FMCSA</t>
  </si>
  <si>
    <t>20.FTC</t>
  </si>
  <si>
    <t>20.TSPC</t>
  </si>
  <si>
    <t>20.HSC</t>
  </si>
  <si>
    <t>66.CWSRF</t>
  </si>
  <si>
    <t>66.DWSRF</t>
  </si>
  <si>
    <t>84.SFA</t>
  </si>
  <si>
    <t>84.IDEA</t>
  </si>
  <si>
    <t>84.TRIO</t>
  </si>
  <si>
    <t>93.Aging</t>
  </si>
  <si>
    <t>93.HSRC</t>
  </si>
  <si>
    <t>Hurricane Sandy Relief Cluster</t>
  </si>
  <si>
    <t>93.HCPC</t>
  </si>
  <si>
    <t>Health Center Program Cluster</t>
  </si>
  <si>
    <t>93.CCDF</t>
  </si>
  <si>
    <t>93.HeadStart</t>
  </si>
  <si>
    <t>93.Medicaid</t>
  </si>
  <si>
    <t>94.FG-SC</t>
  </si>
  <si>
    <t>96.DI-SSI</t>
  </si>
  <si>
    <t>98.FFAD</t>
  </si>
  <si>
    <t>Program Number</t>
  </si>
  <si>
    <t>Pandemic Livestock Indemnity Program</t>
  </si>
  <si>
    <t>Past Conflict Accounting - Vietnam</t>
  </si>
  <si>
    <t>Supporting the Lower Mississippi Delta Initiative</t>
  </si>
  <si>
    <t>Youth and Veteran Organizations Conservation Activities</t>
  </si>
  <si>
    <t>Byrne Criminal Justice Innovation Program</t>
  </si>
  <si>
    <t>B</t>
  </si>
  <si>
    <t>D</t>
  </si>
  <si>
    <t>E</t>
  </si>
  <si>
    <t>F</t>
  </si>
  <si>
    <t>G</t>
  </si>
  <si>
    <t>H</t>
  </si>
  <si>
    <t>I</t>
  </si>
  <si>
    <t>J</t>
  </si>
  <si>
    <t>K</t>
  </si>
  <si>
    <t>Instructions</t>
  </si>
  <si>
    <t>Enter State or USM, as applicable</t>
  </si>
  <si>
    <t>Pass-Through Entity Award ID</t>
  </si>
  <si>
    <t>If award was received directly from the Federal Government, select Y; otherwise select N.</t>
  </si>
  <si>
    <t>L</t>
  </si>
  <si>
    <t>Subrecipient Expenditures</t>
  </si>
  <si>
    <t>Column Title</t>
  </si>
  <si>
    <t>Col</t>
  </si>
  <si>
    <t>Non-Cash (Y/N)</t>
  </si>
  <si>
    <r>
      <rPr>
        <sz val="10"/>
        <color rgb="FFFF0000"/>
        <rFont val="Arial"/>
        <family val="2"/>
      </rPr>
      <t xml:space="preserve">Do not modify this column. </t>
    </r>
    <r>
      <rPr>
        <sz val="10"/>
        <color theme="1"/>
        <rFont val="Arial"/>
        <family val="2"/>
      </rPr>
      <t xml:space="preserve">It is completed automatically. </t>
    </r>
  </si>
  <si>
    <t>N</t>
  </si>
  <si>
    <t>COVID-19</t>
  </si>
  <si>
    <t>M</t>
  </si>
  <si>
    <t>Select Y for all Research &amp; Development expenditure rows; otherwise select N.</t>
  </si>
  <si>
    <t>ERRORS</t>
  </si>
  <si>
    <t>COVID-19 (Y/N)</t>
  </si>
  <si>
    <t>Select Y to indicate COVID-19 expenditures; otherwise select N.
If an Assistance Listing has both COVID-19 and non-COVID-19 expenditures, they must be reported on separate lines.</t>
  </si>
  <si>
    <t>84.425A</t>
  </si>
  <si>
    <t>84.425C</t>
  </si>
  <si>
    <t>84.425H</t>
  </si>
  <si>
    <t>84.425R</t>
  </si>
  <si>
    <t>84.425K</t>
  </si>
  <si>
    <t>84.425L</t>
  </si>
  <si>
    <t>84.425M</t>
  </si>
  <si>
    <t>84.425N</t>
  </si>
  <si>
    <t>84.425S</t>
  </si>
  <si>
    <t>Elementary And Secondary School Emergency Relief Fund</t>
  </si>
  <si>
    <t>Education Stabilization Fund – Governors (Outlying Areas)</t>
  </si>
  <si>
    <t>Education Stabilization Fund – State Educational Agency (Outlying Areas)</t>
  </si>
  <si>
    <t>Coronavirus Response And Relief Supplemental Appropriations Act, 2021 – Emergency Assistance For Non-Public Schools (CRRSA EANs)</t>
  </si>
  <si>
    <t>HEERF Student Aid Portion</t>
  </si>
  <si>
    <t>HEERF Institutional Portion</t>
  </si>
  <si>
    <t>HEERF Historically Black Colleges And Universities (HBCUs)</t>
  </si>
  <si>
    <t>HEERF Tribally Controlled Colleges And Universities (TCCUs)</t>
  </si>
  <si>
    <t>HEERF Minority Serving Institutions (MSIs)</t>
  </si>
  <si>
    <t>HEERF Strengthening Institutions Program (SIP)</t>
  </si>
  <si>
    <t>HEERF Fund For The Improvement Of Postsecondary Education (FIPSE) Formula Grant</t>
  </si>
  <si>
    <t>HEERF Supplemental Assistance To Institutions Of Higher Education (SAIHE) Program</t>
  </si>
  <si>
    <t>Governor’s Emergency Education Relief Fund</t>
  </si>
  <si>
    <t>Y/N Drop-Down</t>
  </si>
  <si>
    <r>
      <rPr>
        <b/>
        <sz val="10"/>
        <color theme="1"/>
        <rFont val="Arial"/>
        <family val="2"/>
      </rPr>
      <t xml:space="preserve">Enter valid Assistance Listing number </t>
    </r>
    <r>
      <rPr>
        <i/>
        <sz val="10"/>
        <color theme="1"/>
        <rFont val="Arial"/>
        <family val="2"/>
      </rPr>
      <t>(formerly called CFDA number)</t>
    </r>
    <r>
      <rPr>
        <sz val="10"/>
        <color theme="1"/>
        <rFont val="Arial"/>
        <family val="2"/>
      </rPr>
      <t xml:space="preserve">
 ** Unknown (Contract/Other): Enter with the two-digit federal agency prefix and .999 (i.e., 10.999)
 ** R&amp;D: Unknown numbers for Research &amp; Development should be entered with the federal agency prefix .RD (i.e., 93.RD)
 ** 84.425 - Include the letter suffix for this Assistance Listing number (i.e., 84.425D, 84.425E, etc.)</t>
    </r>
  </si>
  <si>
    <r>
      <t xml:space="preserve">If the expenditure is non-cash assistance, select Y; otherwise select N.
</t>
    </r>
    <r>
      <rPr>
        <i/>
        <sz val="10"/>
        <color theme="1"/>
        <rFont val="Arial"/>
        <family val="2"/>
      </rPr>
      <t>(Examples: SNAP EBT payments, USDA Commodities, Vaccines, etc.)</t>
    </r>
  </si>
  <si>
    <t>Enter total federal expenditures for this line.</t>
  </si>
  <si>
    <t>Enter the amount from Column K that was passed through to subrecipients. This amount must not exceed total expenditures.</t>
  </si>
  <si>
    <t>If the amount entered in Column L exceeds the amount entered in Column K, an error will appear. Correct the error in column K or L, as applicable.</t>
  </si>
  <si>
    <t>Indicates if pass-through entity name or pass-through entity id is missing.</t>
  </si>
  <si>
    <t>If N is selected in Column H, this field must be completed with the Pass-Through Entity's name. (Limited to 70 characters)</t>
  </si>
  <si>
    <r>
      <t>If N is selected in Column H, this field must be completed with the Pass-Through Entity's award identification number. If the number is unknown, enter "</t>
    </r>
    <r>
      <rPr>
        <i/>
        <sz val="10"/>
        <color theme="1"/>
        <rFont val="Arial"/>
        <family val="2"/>
      </rPr>
      <t>Unknown"</t>
    </r>
    <r>
      <rPr>
        <sz val="10"/>
        <color theme="1"/>
        <rFont val="Arial"/>
        <family val="2"/>
      </rPr>
      <t>.</t>
    </r>
  </si>
  <si>
    <t>Instructions for completion of SEFA template</t>
  </si>
  <si>
    <t>STATE OF MARYLAND</t>
  </si>
  <si>
    <t>SCHEDULE OF EXPENDITURES OF FEDERAL AWARDS</t>
  </si>
  <si>
    <t>R&amp;D Cluster (Y/N)</t>
  </si>
  <si>
    <t>Pass-Through Entity Error</t>
  </si>
  <si>
    <t>TOTAL EXPENDITURES REPORTED</t>
  </si>
  <si>
    <t>Amount Passed Through to Subrecipients</t>
  </si>
  <si>
    <t>State Program Title</t>
  </si>
  <si>
    <t>C1</t>
  </si>
  <si>
    <t>C2</t>
  </si>
  <si>
    <t>A1</t>
  </si>
  <si>
    <t>A2</t>
  </si>
  <si>
    <t>State Agency/Department Name</t>
  </si>
  <si>
    <t>State Agency/Department or University Name</t>
  </si>
  <si>
    <t>Field completed automatically</t>
  </si>
  <si>
    <t>Do not enter into shaded columns</t>
  </si>
  <si>
    <r>
      <rPr>
        <b/>
        <sz val="10"/>
        <color theme="1"/>
        <rFont val="Arial"/>
        <family val="2"/>
      </rPr>
      <t>OPTIONAL</t>
    </r>
    <r>
      <rPr>
        <sz val="10"/>
        <color theme="1"/>
        <rFont val="Arial"/>
        <family val="2"/>
      </rPr>
      <t>: Enter the State Agency/Department name or the University name, as applicable.</t>
    </r>
  </si>
  <si>
    <t>Non-Cash Assistance (Y/N)</t>
  </si>
  <si>
    <r>
      <t xml:space="preserve">This field is completed automatically from a list of </t>
    </r>
    <r>
      <rPr>
        <u/>
        <sz val="10"/>
        <color theme="1"/>
        <rFont val="Arial"/>
        <family val="2"/>
      </rPr>
      <t>active</t>
    </r>
    <r>
      <rPr>
        <sz val="10"/>
        <color theme="1"/>
        <rFont val="Arial"/>
        <family val="2"/>
      </rPr>
      <t xml:space="preserve"> Assistance Listing numbers as of June 30, 2021.
</t>
    </r>
    <r>
      <rPr>
        <sz val="10"/>
        <color rgb="FFFF0000"/>
        <rFont val="Arial"/>
        <family val="2"/>
      </rPr>
      <t xml:space="preserve">If N/A# is displayed, review the grant award document and enter the valid Assistance Listing Number. 
Program titles for valid but inactive numbers can be verified at </t>
    </r>
    <r>
      <rPr>
        <u/>
        <sz val="10"/>
        <color theme="8" tint="-0.249977111117893"/>
        <rFont val="Arial"/>
        <family val="2"/>
      </rPr>
      <t>sam.gov/search/</t>
    </r>
    <r>
      <rPr>
        <sz val="10"/>
        <color rgb="FFFF0000"/>
        <rFont val="Arial"/>
        <family val="2"/>
      </rPr>
      <t>.</t>
    </r>
    <r>
      <rPr>
        <sz val="10"/>
        <color theme="1"/>
        <rFont val="Arial"/>
        <family val="2"/>
      </rPr>
      <t xml:space="preserve"> Enter the program name for valid but inactive program names in Column C1</t>
    </r>
  </si>
  <si>
    <r>
      <rPr>
        <b/>
        <sz val="10"/>
        <color theme="1"/>
        <rFont val="Arial"/>
        <family val="2"/>
      </rPr>
      <t>OPTIONAL</t>
    </r>
    <r>
      <rPr>
        <sz val="10"/>
        <color theme="1"/>
        <rFont val="Arial"/>
        <family val="2"/>
      </rPr>
      <t>: Enter the State's program name, if it differs from the official program title.
Also enter the program name for a valid but inactive program in this column.</t>
    </r>
  </si>
  <si>
    <r>
      <t xml:space="preserve">Follow the instructions below for each column.
</t>
    </r>
    <r>
      <rPr>
        <b/>
        <u/>
        <sz val="10"/>
        <color theme="4"/>
        <rFont val="Arial"/>
        <family val="2"/>
      </rPr>
      <t xml:space="preserve">Do not enter in shaded columns </t>
    </r>
    <r>
      <rPr>
        <b/>
        <sz val="10"/>
        <color theme="4"/>
        <rFont val="Arial"/>
        <family val="2"/>
      </rPr>
      <t>which are populated automatically.</t>
    </r>
  </si>
  <si>
    <t>FISCAL YEAR 2023</t>
  </si>
  <si>
    <t>archived 2021</t>
  </si>
  <si>
    <t>archived 2022</t>
  </si>
  <si>
    <t>archived 2023</t>
  </si>
  <si>
    <t>Archived 2021</t>
  </si>
  <si>
    <t>Archived 2022</t>
  </si>
  <si>
    <t>Heirs’ Property Relending Program</t>
  </si>
  <si>
    <t>Oriental Fruit Fly Program</t>
  </si>
  <si>
    <t>Supplemental Dairy Margin Coverage</t>
  </si>
  <si>
    <t>Pandemic Assistance for Timber Harvesters and Haulers (PATHH) Program</t>
  </si>
  <si>
    <t>Organic and Transitional Education and Certification Program</t>
  </si>
  <si>
    <t>Food Safety Certification for Specialty Crops Program</t>
  </si>
  <si>
    <t>Pandemic Assistance Revenue Program</t>
  </si>
  <si>
    <t>Spot Market Hog Pandemic Program</t>
  </si>
  <si>
    <t>Farm Service Agency Taxpayer Outreach Education and Technical Assistance (American Rescue Plan Assistance)</t>
  </si>
  <si>
    <t>Outreach Education and Technical Assistance</t>
  </si>
  <si>
    <t>Emergency Livestock Relief Program</t>
  </si>
  <si>
    <t>Cotton and Wool Apparel Program</t>
  </si>
  <si>
    <t>Pandemic Relief Activities: Farm and Food Worker Relief Grant Program</t>
  </si>
  <si>
    <t>Pandemic Relief Activities: Local Food Purchase Agreements with States, Tribes, and Local Governments</t>
  </si>
  <si>
    <t>Pandemic Market Volatility Assistance Program (PMVAP)</t>
  </si>
  <si>
    <t>Pandemic Relief Activities: Meat and Poultry Processing Capacity - Technical Assistance Grants</t>
  </si>
  <si>
    <t>Local Food for Schools Cooperative Agreement Program</t>
  </si>
  <si>
    <t>Regional Food Business Centers</t>
  </si>
  <si>
    <t>The Emergency Food Assistance Program (TEFAP) Commodity Credit Corporation Eligible Recipient Funds</t>
  </si>
  <si>
    <t>Organic Market Development Grant (OMDG) Program</t>
  </si>
  <si>
    <t>Local Meat Capacity Grants</t>
  </si>
  <si>
    <t>Resilient Food System Infrastructure Program</t>
  </si>
  <si>
    <t>Pandemic Assistance for Cotton Merchandisers (PACM)</t>
  </si>
  <si>
    <t>Farm of the Future</t>
  </si>
  <si>
    <t>Agriculture Business Innovation Center at HBCU</t>
  </si>
  <si>
    <t>Blue Ribbon</t>
  </si>
  <si>
    <t>Open Data Standards</t>
  </si>
  <si>
    <t>American Rescue Plan Technical Assistance Investment Program</t>
  </si>
  <si>
    <t>Bioproduct Pilot Program</t>
  </si>
  <si>
    <t>From Learning to Leading: Cultivating the Next Generation of Diverse Food and Agriculture Professionals</t>
  </si>
  <si>
    <t>Institute of Rural Partnership (GP 780)</t>
  </si>
  <si>
    <t>Human Health and Soil Health Study</t>
  </si>
  <si>
    <t>Institute of Rural Partnerships (GP 778)</t>
  </si>
  <si>
    <t>Meat and Poultry Processing  Research and Innovation</t>
  </si>
  <si>
    <t>Special Supplemental Nutrition Program for Women, Infants, and Children – National Workforce Strategy Development</t>
  </si>
  <si>
    <t>Laying Hen and Turkey Research Program</t>
  </si>
  <si>
    <t>Research Facilities Act Program</t>
  </si>
  <si>
    <t>Food Loss and Waste Reduction</t>
  </si>
  <si>
    <t>Biofuel Producer Program</t>
  </si>
  <si>
    <t>Food Supply Chain Guaranteed Loan Program</t>
  </si>
  <si>
    <t>Meat and Poultry Processing Expansion Program</t>
  </si>
  <si>
    <t>Meat and Poultry Intermediary Lending Program</t>
  </si>
  <si>
    <t>Fertilizer Product Expansion Program</t>
  </si>
  <si>
    <t>Indigenous Animals Harvesting and Meat Processing Grant Program</t>
  </si>
  <si>
    <t>Pandemic Cover Crop Program</t>
  </si>
  <si>
    <t>Transitional and Organic Grower Assistance Program</t>
  </si>
  <si>
    <t>Farm to School State Formula Grant</t>
  </si>
  <si>
    <t>Alaska National Interest Lands Conservation Act (ANILCA) Agreements</t>
  </si>
  <si>
    <t>Infrastructure Investment and Job Act Joint Fire Science Program (Research &amp; Development)</t>
  </si>
  <si>
    <t>Infrastructure Investment and Jobs Act Collaborative Forest Landscape Restoration Program</t>
  </si>
  <si>
    <t>Infrastructure Investment and Jobs Act Prescribed Fire/Fire Recovery</t>
  </si>
  <si>
    <t>Infrastructure Investment and Jobs Act Restoration/Revegetation</t>
  </si>
  <si>
    <t>Infrastructure Investment and Jobs Act Capital Maintenance and Improvement</t>
  </si>
  <si>
    <t>Infrastructure Investment and Jobs Act Firewood Bank Program</t>
  </si>
  <si>
    <t>Infrastructure Investment and Jobs Act Community Wildfire Defense Grants</t>
  </si>
  <si>
    <t>Infrastructure Investment and Jobs Act Temporary Bridge Program</t>
  </si>
  <si>
    <t>Community Project Funds - Congressionally Directed Spending</t>
  </si>
  <si>
    <t>Wildfire Crisis Strategy Landscapes</t>
  </si>
  <si>
    <t>Infrastructure and Investment Jobs Act Financial Assistance to Facilities that Purchase and Process Byproducts for Ecosystem Restoration</t>
  </si>
  <si>
    <t>Opal Creek Wilderness Economic Grant Program</t>
  </si>
  <si>
    <t>Inflation Reduction Act Urban &amp; Community Forestry Program</t>
  </si>
  <si>
    <t>Inflation Reduction Act Hazardous Fuels Transportation Assistance</t>
  </si>
  <si>
    <t>Inflation Reduction Act - National Forest System</t>
  </si>
  <si>
    <t>Community Project Funds - 2023 Congressionally Directed Spending</t>
  </si>
  <si>
    <t>Inflation Reduction Act Landscape Scale Restoration</t>
  </si>
  <si>
    <t>Bipartisan Infrastructure Law State, Private &amp; Tribal Agreements</t>
  </si>
  <si>
    <t>Bipartisan Infrastructure Law – Removal and Production of Flammable Vegetation to Produce Biochar and Innovative Wood Products</t>
  </si>
  <si>
    <t>Inflation Reduction Act - Forest Legacy Program</t>
  </si>
  <si>
    <t>Powering Affordable Clean Energy (PACE) Program</t>
  </si>
  <si>
    <t>New Empowering Rural America (New ERA) Program</t>
  </si>
  <si>
    <t>Rural Business Investment Program</t>
  </si>
  <si>
    <t>Partnerships for Climate-Smart Commodities</t>
  </si>
  <si>
    <t>Conservation Outreach, Education and Technical Assistance</t>
  </si>
  <si>
    <t>Emergency Relief Program</t>
  </si>
  <si>
    <t>Milk Loss Program</t>
  </si>
  <si>
    <t>Commodity Container Assistance Program</t>
  </si>
  <si>
    <t>Increasing Land, Capital, and Market Access Program</t>
  </si>
  <si>
    <t>FSA Conservation Reserve Program Transition Incentive Program: Outreach, Technical Assistance, and Research Agreements</t>
  </si>
  <si>
    <t>Farm Loan Borrower Relief Program</t>
  </si>
  <si>
    <t>Urban Agriculture and Urban County Committee Outreach, Technical Assistance, and Education</t>
  </si>
  <si>
    <t>Emergency Grain Storage Facility Assistance Program</t>
  </si>
  <si>
    <t>DSA COVID Relief Program</t>
  </si>
  <si>
    <t>Emergency Relief Program Outreach Education and Technical Assistance</t>
  </si>
  <si>
    <t>Rice Production Program</t>
  </si>
  <si>
    <t>Organic Dairy Marketing Assistance Program</t>
  </si>
  <si>
    <t>Farm Labor Stabilization and Protection Pilot Grant Program</t>
  </si>
  <si>
    <t>Emergency Relief Program 2022</t>
  </si>
  <si>
    <t>U.S. Codex Office Support for International Activities</t>
  </si>
  <si>
    <t>State Digital Equity Planning Grants</t>
  </si>
  <si>
    <t>Middle Mile (Broadband) Grant Program</t>
  </si>
  <si>
    <t>2023 MBDA Capital Readiness Program</t>
  </si>
  <si>
    <t>Broadband Equity, Access, and Deployment Program</t>
  </si>
  <si>
    <t>CHIPS Incentives Program</t>
  </si>
  <si>
    <t>Public Wireless Supply Chain Innovation Fund Grant Program – Expanding Testing and Evaluation</t>
  </si>
  <si>
    <t>Regional Technology and Innovation Hubs</t>
  </si>
  <si>
    <t>Distressed Area Recompete Pilot Program</t>
  </si>
  <si>
    <t>Congressionally-Identified Projects</t>
  </si>
  <si>
    <t>Transportation - DASH 102X and WMATA 7M Shuttles</t>
  </si>
  <si>
    <t>Readiness and Environmental Protection Integration (REPI) Program</t>
  </si>
  <si>
    <t>Pacific Center Disaster (PDC) Program</t>
  </si>
  <si>
    <t>STARBASE Program</t>
  </si>
  <si>
    <t>Army National Guard Army Compatible Use Buffer Program</t>
  </si>
  <si>
    <t>DoD Mentor-Protege Program</t>
  </si>
  <si>
    <t>Defense Security Cooperation University - Research Grants</t>
  </si>
  <si>
    <t>Native American Consultation to Identify Sacred Sites and Traditional Cultural Properties</t>
  </si>
  <si>
    <t>Advanced Manufacturing Technology - Office of the Secretary of Defense (OSD), Manufacturing Technology (ManTech) Program</t>
  </si>
  <si>
    <t>Green and Resilient Retrofit Program</t>
  </si>
  <si>
    <t>Housing Counseling Program Homeownership Initiative</t>
  </si>
  <si>
    <t>Community Development Block Grant- PRO Housing Competition</t>
  </si>
  <si>
    <t>Community Development Block Grant- PRICE Competition</t>
  </si>
  <si>
    <t>Economic Development Initiative, Community Project Funding, and Miscellaneous grants</t>
  </si>
  <si>
    <t>Youth Homeless System Improvement Grants</t>
  </si>
  <si>
    <t>Lead Hazard Control Capacity Building</t>
  </si>
  <si>
    <t>Radon Interventions in Public and Assisted Multifamily Housing</t>
  </si>
  <si>
    <t>Good Neighbor Authority</t>
  </si>
  <si>
    <t>Eastern Nevada Conservation, Recreation and Development</t>
  </si>
  <si>
    <t>Energy Community Revitalization Program (ECRP)</t>
  </si>
  <si>
    <t>Native Hawaiian Community Guest Stewardship</t>
  </si>
  <si>
    <t>Zoonotic Disease Initiative</t>
  </si>
  <si>
    <t>Pacific Northwest and Hawaiian Islands Arts</t>
  </si>
  <si>
    <t>USGS Experienced Services Program</t>
  </si>
  <si>
    <t>Earth Mapping Resources Initiative</t>
  </si>
  <si>
    <t>Small Surface Water and Groundwater Storage Projects</t>
  </si>
  <si>
    <t>Blackfeet Water Rights Settlement</t>
  </si>
  <si>
    <t>Musselshell-Judith Rural Water System</t>
  </si>
  <si>
    <t>Rehabilitation, Reconstruction, or Replacement of Carey Act Dams</t>
  </si>
  <si>
    <t>Snow Water Supply Forecasting</t>
  </si>
  <si>
    <t>Experienced Services Program (ESP)</t>
  </si>
  <si>
    <t>Abandoned Hardrock Mine Reclamation (AHMR/AML) Grants</t>
  </si>
  <si>
    <t>Passive Treatment Protection Program (PTPP)</t>
  </si>
  <si>
    <t>Lower Colorado River Basin Conservation and Efficiency Program</t>
  </si>
  <si>
    <t>Yakima River Basin Water Enhancement Phase III (Yakima Basin Integrated Plan)</t>
  </si>
  <si>
    <t>Aquatic Ecosystem Restoration Program</t>
  </si>
  <si>
    <t>National Fish Passage</t>
  </si>
  <si>
    <t>National Fish Habitat Partnership</t>
  </si>
  <si>
    <t>USGS Cooperative Landslide Hazard Mapping and Assessment Program</t>
  </si>
  <si>
    <t>Groundwork - Brownfield to Greenspace</t>
  </si>
  <si>
    <t>Historic Preservation Fund Grants-in-Aid for Competitive Grants</t>
  </si>
  <si>
    <t>National Wildland Fire Management and Natural Resource Training and Workforce Development</t>
  </si>
  <si>
    <t>President-Elect Security Assistance Reimbursement Grant Program</t>
  </si>
  <si>
    <t>Veterans Treatment Court Discretionary Grant Program</t>
  </si>
  <si>
    <t>Forensics Training and Technical Assistance Program</t>
  </si>
  <si>
    <t>Community-Based Violence Intervention and Prevention Initiative</t>
  </si>
  <si>
    <t>Drug Data Research Center to Combat the Opioid Crisis</t>
  </si>
  <si>
    <t>Community-Based Approaches to Advancing Justice</t>
  </si>
  <si>
    <t>Khalid Jabara and Heather Heyer NO HATE Act</t>
  </si>
  <si>
    <t>Supporting Vulnerable and At-Risk Youth Transitioning out of Foster Care</t>
  </si>
  <si>
    <t>Missing and Unidentified Human Remains (MUHR) Program</t>
  </si>
  <si>
    <t>Crime Gun Intelligence Training and Education</t>
  </si>
  <si>
    <t>Restorative Practices to Address Domestic Violence, Dating Violence, Sexual Assault, and Stalking</t>
  </si>
  <si>
    <t>Sexual Assault Forensic Examinations</t>
  </si>
  <si>
    <t>Virtual Reality De-escalation Training</t>
  </si>
  <si>
    <t>Tribal Special Assistant United States Attorneys</t>
  </si>
  <si>
    <t>National Deaf Services Line</t>
  </si>
  <si>
    <t>OVW LGBT Specific Services Program</t>
  </si>
  <si>
    <t>Demonstration Program on Trauma-Informed, Victim Centered Training for Law Enforcement</t>
  </si>
  <si>
    <t xml:space="preserve">Congressionally Recommended Awards </t>
  </si>
  <si>
    <t>Community Project Funding/Congressionally Directed Spending</t>
  </si>
  <si>
    <t>WIOA Adult, Dislocated Worker and Youth Outlying Areas Consolidated Grants</t>
  </si>
  <si>
    <t>Department of Labor Chief Evaluation Office</t>
  </si>
  <si>
    <t>Decrypting PRC Industrial and Technology Policy</t>
  </si>
  <si>
    <t>Bureau of South and Central Asian Affairs</t>
  </si>
  <si>
    <t>U.S.-ASEAN Smart Cities Partnership: University Partnership Program</t>
  </si>
  <si>
    <t>Foreign Affairs IT (FAIT) Fellowship</t>
  </si>
  <si>
    <t>William D. Clarke, Sr. Fellowship</t>
  </si>
  <si>
    <t>Global Telecommunications and Emerging Technology Training</t>
  </si>
  <si>
    <t>Cyberspace and Digital Policy</t>
  </si>
  <si>
    <t>Assessed Contributions for State Department</t>
  </si>
  <si>
    <t>100,000 Strong in the Americas Innovation Fund</t>
  </si>
  <si>
    <t>Contributions to International Organizations- CIO</t>
  </si>
  <si>
    <t>Voluntary Contributions to International Organizations</t>
  </si>
  <si>
    <t>Assessed Contributions to International Organizations</t>
  </si>
  <si>
    <t>Multilateral and Nuclear Affairs</t>
  </si>
  <si>
    <t>Global Defense Reform Program</t>
  </si>
  <si>
    <t>Cooperation on Peaceful Uses of Nuclear Energy</t>
  </si>
  <si>
    <t>Assessed Contributions to International Organizations/CIPA</t>
  </si>
  <si>
    <t>State/African Regional - Other Economic Support Funds (ESF) Projects/Programs</t>
  </si>
  <si>
    <t>Fueling Aviation’s Sustainable Transition via Sustainable Aviation Fuels (FAST-SAF) and Low-Emissions Aviation Technologies (FAST-Tech) Grant</t>
  </si>
  <si>
    <t>Commercial Motor Vehicle Enforcement Training and Support</t>
  </si>
  <si>
    <t>Railroad Crossing Elimination</t>
  </si>
  <si>
    <t>Interstate Rail Compacts</t>
  </si>
  <si>
    <t>Passenger Ferry Grant Program, Electric or Low-Emitting Ferry Pilot Program, and Ferry Service for Rural Communities Program</t>
  </si>
  <si>
    <t>All Stations Accessibility Program</t>
  </si>
  <si>
    <t>Community Project Funding Congressionally Directed Spending</t>
  </si>
  <si>
    <t>Hazardous Materials State Inspection (HMSI) Grant</t>
  </si>
  <si>
    <t>Natural Gas Distribution Infrastructure Safety and Modernization Grant Program</t>
  </si>
  <si>
    <t>Cable Security Fleet Program</t>
  </si>
  <si>
    <t>Tanker Security Program</t>
  </si>
  <si>
    <t>National Infrastructure Project Assistance (Mega Projects)</t>
  </si>
  <si>
    <t>Rural Surface Transportation Grant Program</t>
  </si>
  <si>
    <t>Safe Streets and Roads for All</t>
  </si>
  <si>
    <t>Reconnecting Communities Pilot (RCP) Discretionary Grant Program</t>
  </si>
  <si>
    <t>Strengthening Mobility and Revolutionizing Transportation (SMART) Grants Program</t>
  </si>
  <si>
    <t>Thriving Communities Program Capacity Builders Cooperative Agreements</t>
  </si>
  <si>
    <t>Rural and Tribal Assistance Pilot Program</t>
  </si>
  <si>
    <t>Autonomous Vehicle Research in Rural Communities Program</t>
  </si>
  <si>
    <t>Asset Concessions and Innovative Finance Assistance</t>
  </si>
  <si>
    <t>Research Partnership on Climate Change and Transportation</t>
  </si>
  <si>
    <t>Advanced Bridge Technology Clearinghouse (ABTC) Development</t>
  </si>
  <si>
    <t>Coronavirus Capital Projects Fund</t>
  </si>
  <si>
    <t>Emergency Capital Investment Program</t>
  </si>
  <si>
    <t>State Small Business Credit Initiative Technical Assistance Grant Program</t>
  </si>
  <si>
    <t>Local Assistance and Tribal Consistency Fund</t>
  </si>
  <si>
    <t>Community Development Financial Institutions Fund Equitable Recovery Program (CDFI ERP)</t>
  </si>
  <si>
    <t>Emergency Connectivity Fund Program</t>
  </si>
  <si>
    <t>Supply Chain Reimbursement Program</t>
  </si>
  <si>
    <t>Affordable Connectivity Outreach Grant Program</t>
  </si>
  <si>
    <t>Library of Congress Grants</t>
  </si>
  <si>
    <t>Connecting Communities Digital Initiative</t>
  </si>
  <si>
    <t>Of the People: Community Collections Grants</t>
  </si>
  <si>
    <t>Affiliate Centers for the Book Programming Grants</t>
  </si>
  <si>
    <t>Lewis-Houghton Civics and Democracy Initiative</t>
  </si>
  <si>
    <t>Congressionally Directed Programs</t>
  </si>
  <si>
    <t>American Latino Museum Internship and Fellowship Initiative</t>
  </si>
  <si>
    <t>NSF Technology, Innovation, and Partnerships</t>
  </si>
  <si>
    <t>Intelligence Community Centers for Academic Excellence</t>
  </si>
  <si>
    <t>Native American Outreach</t>
  </si>
  <si>
    <t>Congressional Grants</t>
  </si>
  <si>
    <t>Regional Innovation Clusters</t>
  </si>
  <si>
    <t>SBA Emerging Leaders initiative</t>
  </si>
  <si>
    <t>Cybersecurity for Small Business Pilot Program</t>
  </si>
  <si>
    <t>Staff Sergeant Parker Gordon Fox Suicide Prevention Grant Program</t>
  </si>
  <si>
    <t>Legal Services for Veterans Grants</t>
  </si>
  <si>
    <t>Veteran and Spouse Transitional Assistance Grant Program (VSTAGP)</t>
  </si>
  <si>
    <t>Veteran Rapid Retraining Assistance Program</t>
  </si>
  <si>
    <t>Wildfire Smoke Preparedness in Community Buildings Grant Program</t>
  </si>
  <si>
    <t>Clean School Bus Program</t>
  </si>
  <si>
    <t>Climate Pollution Reduction Grants</t>
  </si>
  <si>
    <t>Drinking Water System Infrastructure Resilience and Sustainability Program – SDWA 1459A(l)</t>
  </si>
  <si>
    <t>Support for the Gulf Hypoxia Action Plan</t>
  </si>
  <si>
    <t>Underground Injection Control Program Grants: Class VI Carbon Sequestration Wells</t>
  </si>
  <si>
    <t>Non-State Member Support for the Gulf Hypoxia Action Plan</t>
  </si>
  <si>
    <t>Response to Emergency Situations Affecting Public Water Systems (SDWA 1442b)</t>
  </si>
  <si>
    <t>Enhanced Aquifer Use and Recharge Program</t>
  </si>
  <si>
    <t>Financial Assistance For Community Support Activities To Address Environmental Justice Issues</t>
  </si>
  <si>
    <t>Environmental Justice Thriving Communities Grantmaking Program (EJ TCGM)</t>
  </si>
  <si>
    <t>Environmental and Climate Justice Block Grant Program</t>
  </si>
  <si>
    <t>PRIA 5: Farm Worker and Health Care Provider Training and Education Grants</t>
  </si>
  <si>
    <t>Reducing Embodied Greenhouse Gas Emissions for Construction Materials and Products</t>
  </si>
  <si>
    <t>STATE PROGRAMS FOR CONTROL OF COAL COMBUSTION RESIDUALS</t>
  </si>
  <si>
    <t>Solid Waste Infrastructure for Recycling Infrastructure Grants</t>
  </si>
  <si>
    <t>Reduce, Reuse, Recycling Education and Outreach Grants</t>
  </si>
  <si>
    <t>Greenhouse Gas Reduction Fund: Section 134(a)(2) &amp; Section 134(a)(3) - General Assistance &amp; Low-Income &amp; Disadvantaged Communities Grant Program</t>
  </si>
  <si>
    <t>Greenhouse Gas Reduction Fund: Section 134(a)(1) - Zero Emission Technologies Grant Program</t>
  </si>
  <si>
    <t>Alaska Native Claims Settlement Act Contaminated Land Assistance Agreements</t>
  </si>
  <si>
    <t>Artificial Intelligence and Technology Office Financial Assistance Program</t>
  </si>
  <si>
    <t>National Laboratory Jobs Apprenticeship for Complete and Committed Employment for Specialized Skills</t>
  </si>
  <si>
    <t>Academic Programs</t>
  </si>
  <si>
    <t>Manufacturing and Energy Supply Chain Demonstrations and Commercial Applications</t>
  </si>
  <si>
    <t>Grid Infrastructure Deployment and Resilience</t>
  </si>
  <si>
    <t>Clean Energy Demonstrations</t>
  </si>
  <si>
    <t>Overseas Programs - Faculty Research Abroad</t>
  </si>
  <si>
    <t>Congressionally Directed Spending—Rehabilitation Services and Disability Research</t>
  </si>
  <si>
    <t>Augustus F. Hawkins Centers of Excellence—Teacher Preparation and Development</t>
  </si>
  <si>
    <t>Nicholas and Zachary Burt Memorial Carbon Monoxide Poisoning Prevention Grants</t>
  </si>
  <si>
    <t>Help America Vote College Program</t>
  </si>
  <si>
    <t>Southeast Crescent Regional Commission  - Economic and Infrastructure Development Grants</t>
  </si>
  <si>
    <t>Federal Permitting Improvement Steering Council Environmental Review Improvement Fund (ERIF) Funding Program</t>
  </si>
  <si>
    <t>Packaging and Spreading Proven Pediatric Weight Management Interventions for Use by Low-Income Families</t>
  </si>
  <si>
    <t>Public Health Nursing</t>
  </si>
  <si>
    <t>ADVANCED RESEARCH PROJECTS AGENCY for HEALTH (ARPA-H)</t>
  </si>
  <si>
    <t>Congressional Directives</t>
  </si>
  <si>
    <t>Family Violence Prevention and Services/Culturally Specific Domestic Violence and Sexual Violence Services</t>
  </si>
  <si>
    <t>Family Violence Prevention and Services/ Sexual Assault/Rape Crisis Services and Supports</t>
  </si>
  <si>
    <t>Low Income Household Water Assistance Program</t>
  </si>
  <si>
    <t>Extramural Research Restoration Program:  Hurricanes Fiona and Ian</t>
  </si>
  <si>
    <t>Health Equity Data Access Program</t>
  </si>
  <si>
    <t>Elder Justice Act – Adult Protective Services</t>
  </si>
  <si>
    <t>Minority HIV/AIDS Fund (MHAF)</t>
  </si>
  <si>
    <t>Cooperative Agreements for Diabetes Control Programs</t>
  </si>
  <si>
    <t>National Health Promotion</t>
  </si>
  <si>
    <t>FY 2022 Operation Allies Welcome Airport Assistance Grant</t>
  </si>
  <si>
    <t>Case Management Pilot Program</t>
  </si>
  <si>
    <t>State and Local Cybersecurity Grant Program Tribal Cybersecurity Grant Program</t>
  </si>
  <si>
    <t>Next Generation Warning System Grant Program</t>
  </si>
  <si>
    <t>Safeguarding Tomorrow Revolving Loan Fund Program</t>
  </si>
  <si>
    <t>National Coast Guard Museum Construction</t>
  </si>
  <si>
    <t>Shelter and Services Program</t>
  </si>
  <si>
    <t>National Computer Forensics Institute Facility Expansion Grant Program</t>
  </si>
  <si>
    <t>Removed - Archived 2+</t>
  </si>
  <si>
    <t>SAM.gov ALN data</t>
  </si>
  <si>
    <t>added 2023</t>
  </si>
  <si>
    <t>Federal Perklins Loan (FPL)</t>
  </si>
  <si>
    <t>orest Service Schools and Roads Cluster</t>
  </si>
  <si>
    <t>Community Facilities Loans and Grants Cluster</t>
  </si>
  <si>
    <t>Section 8 Project-Based Cluster</t>
  </si>
  <si>
    <t>CDBG - Entitlement Grants Cluster</t>
  </si>
  <si>
    <t>CDBG - Disaster Recovery Grants – Pub. L. No. 113-2 Cluster</t>
  </si>
  <si>
    <t>HOPE VI Cluster</t>
  </si>
  <si>
    <t>Fish and Wildlife Cluster</t>
  </si>
  <si>
    <t>Employment Service Cluster</t>
  </si>
  <si>
    <t>Clean Water State Revolving Fund (CWSRF) Cluster</t>
  </si>
  <si>
    <t>Drinking Water State Revolving Fund (DWSRF) Cluster</t>
  </si>
  <si>
    <t xml:space="preserve">Special Education Cluster (IDEA) </t>
  </si>
  <si>
    <t>Foster Grandparent/Senior Companion Cluste</t>
  </si>
  <si>
    <t>Food For Peace Cluster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</si>
</sst>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"/>
  </numFmts>
  <fonts count="50"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0"/>
      <name val="MS Sans Serif"/>
      <family val="2"/>
    </font>
    <font>
      <i/>
      <sz val="11"/>
      <color rgb="FF7F7F7F"/>
      <name val="Calibri"/>
      <family val="2"/>
      <scheme val="minor"/>
    </font>
    <font>
      <u/>
      <sz val="10"/>
      <color rgb="FF800080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rgb="FF9C57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8.5"/>
      <name val="LinePrinter"/>
    </font>
    <font>
      <sz val="10"/>
      <name val="Times New Roman"/>
      <family val="1"/>
    </font>
    <font>
      <sz val="18"/>
      <color theme="3"/>
      <name val="Cambria"/>
      <family val="2"/>
    </font>
    <font>
      <b/>
      <sz val="18"/>
      <color theme="3"/>
      <name val="Calibri Light"/>
      <family val="2"/>
      <scheme val="major"/>
    </font>
    <font>
      <b/>
      <sz val="18"/>
      <color theme="3"/>
      <name val="Cambria"/>
      <family val="2"/>
    </font>
    <font>
      <sz val="10"/>
      <name val="Times"/>
    </font>
    <font>
      <sz val="11"/>
      <color rgb="FFFF0000"/>
      <name val="Calibri"/>
      <family val="2"/>
      <scheme val="minor"/>
    </font>
    <font>
      <b/>
      <sz val="9"/>
      <color rgb="FFC00000"/>
      <name val="Arial"/>
      <family val="2"/>
    </font>
    <font>
      <sz val="9"/>
      <name val="Arial"/>
      <family val="2"/>
    </font>
    <font>
      <b/>
      <i/>
      <sz val="11"/>
      <color rgb="FFC0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8" tint="-0.249977111117893"/>
      <name val="Arial"/>
      <family val="2"/>
    </font>
    <font>
      <b/>
      <sz val="14"/>
      <color rgb="FFC00000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4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0"/>
      <color theme="4"/>
      <name val="Arial"/>
      <family val="2"/>
    </font>
    <font>
      <b/>
      <u/>
      <sz val="10"/>
      <color theme="4"/>
      <name val="Arial"/>
      <family val="2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58">
    <xf numFmtId="0" fontId="0" fillId="0" borderId="0">
      <alignment vertical="center"/>
    </xf>
    <xf numFmtId="43" fontId="2" fillId="0" borderId="0" applyFont="0" applyFill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10" fillId="3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25" fillId="0" borderId="0"/>
    <xf numFmtId="0" fontId="5" fillId="0" borderId="0"/>
    <xf numFmtId="0" fontId="5" fillId="0" borderId="0"/>
    <xf numFmtId="0" fontId="8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 applyBorder="0"/>
    <xf numFmtId="0" fontId="8" fillId="0" borderId="0"/>
    <xf numFmtId="0" fontId="8" fillId="0" borderId="0"/>
    <xf numFmtId="0" fontId="5" fillId="0" borderId="0" applyBorder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/>
    <xf numFmtId="0" fontId="5" fillId="0" borderId="0" applyBorder="0"/>
    <xf numFmtId="0" fontId="24" fillId="0" borderId="0"/>
    <xf numFmtId="0" fontId="5" fillId="0" borderId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Border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 applyBorder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 applyBorder="0"/>
    <xf numFmtId="0" fontId="24" fillId="0" borderId="0"/>
    <xf numFmtId="0" fontId="5" fillId="0" borderId="0" applyBorder="0"/>
    <xf numFmtId="0" fontId="5" fillId="0" borderId="0"/>
    <xf numFmtId="0" fontId="5" fillId="0" borderId="0"/>
    <xf numFmtId="0" fontId="24" fillId="0" borderId="0"/>
    <xf numFmtId="0" fontId="1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8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8" fillId="0" borderId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/>
    <xf numFmtId="0" fontId="5" fillId="0" borderId="0"/>
    <xf numFmtId="0" fontId="5" fillId="0" borderId="0" applyBorder="0"/>
    <xf numFmtId="0" fontId="5" fillId="0" borderId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8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8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8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8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8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8" fillId="5" borderId="1" applyNumberFormat="0" applyFont="0" applyAlignment="0" applyProtection="0"/>
    <xf numFmtId="0" fontId="12" fillId="5" borderId="1" applyNumberFormat="0" applyFont="0" applyAlignment="0" applyProtection="0"/>
    <xf numFmtId="0" fontId="12" fillId="5" borderId="1" applyNumberFormat="0" applyFont="0" applyAlignment="0" applyProtection="0"/>
    <xf numFmtId="0" fontId="26" fillId="0" borderId="0">
      <alignment horizontal="left" wrapText="1" indent="3"/>
    </xf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Fill="0" applyAlignment="0"/>
    <xf numFmtId="0" fontId="8" fillId="0" borderId="0" applyFill="0" applyBorder="0" applyAlignment="0"/>
    <xf numFmtId="0" fontId="8" fillId="0" borderId="0" applyFill="0" applyBorder="0"/>
    <xf numFmtId="0" fontId="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0" fillId="30" borderId="0">
      <alignment horizontal="left" wrapText="1" indent="4"/>
    </xf>
    <xf numFmtId="0" fontId="31" fillId="0" borderId="0" applyNumberFormat="0" applyFill="0" applyBorder="0" applyAlignment="0" applyProtection="0"/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164" fontId="3" fillId="0" borderId="0" xfId="1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/>
    <xf numFmtId="164" fontId="32" fillId="0" borderId="0" xfId="1" applyNumberFormat="1" applyFont="1" applyAlignment="1">
      <alignment horizontal="center" vertical="center"/>
    </xf>
    <xf numFmtId="0" fontId="8" fillId="0" borderId="0" xfId="920"/>
    <xf numFmtId="0" fontId="0" fillId="0" borderId="0" xfId="0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2" fillId="0" borderId="0" xfId="0" applyFont="1">
      <alignment vertical="center"/>
    </xf>
    <xf numFmtId="0" fontId="4" fillId="31" borderId="0" xfId="0" applyFont="1" applyFill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31" borderId="2" xfId="0" applyFont="1" applyFill="1" applyBorder="1" applyAlignment="1">
      <alignment horizontal="center" vertical="center"/>
    </xf>
    <xf numFmtId="164" fontId="43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164" fontId="4" fillId="0" borderId="0" xfId="1" applyNumberFormat="1" applyFont="1" applyAlignment="1">
      <alignment horizontal="center" vertical="center" wrapText="1"/>
    </xf>
    <xf numFmtId="0" fontId="36" fillId="0" borderId="0" xfId="0" applyFont="1" applyAlignment="1"/>
    <xf numFmtId="0" fontId="36" fillId="0" borderId="0" xfId="0" applyFont="1" applyAlignment="1">
      <alignment horizontal="center" wrapText="1"/>
    </xf>
    <xf numFmtId="0" fontId="40" fillId="0" borderId="9" xfId="920" applyFont="1" applyBorder="1" applyAlignment="1">
      <alignment vertical="center" wrapText="1"/>
    </xf>
    <xf numFmtId="0" fontId="8" fillId="0" borderId="10" xfId="920" applyBorder="1"/>
    <xf numFmtId="0" fontId="8" fillId="0" borderId="11" xfId="920" applyBorder="1"/>
    <xf numFmtId="0" fontId="3" fillId="31" borderId="0" xfId="0" applyFont="1" applyFill="1">
      <alignment vertical="center"/>
    </xf>
    <xf numFmtId="0" fontId="0" fillId="0" borderId="0" xfId="0" applyAlignment="1">
      <alignment vertical="center" wrapText="1"/>
    </xf>
    <xf numFmtId="164" fontId="3" fillId="31" borderId="0" xfId="1" applyNumberFormat="1" applyFont="1" applyFill="1" applyAlignment="1">
      <alignment vertical="center"/>
    </xf>
    <xf numFmtId="44" fontId="44" fillId="0" borderId="3" xfId="1" applyNumberFormat="1" applyFont="1" applyBorder="1" applyAlignment="1">
      <alignment vertical="center"/>
    </xf>
    <xf numFmtId="0" fontId="44" fillId="0" borderId="0" xfId="0" applyFont="1" applyAlignment="1">
      <alignment horizontal="right" vertical="center" indent="1"/>
    </xf>
    <xf numFmtId="0" fontId="45" fillId="0" borderId="0" xfId="0" applyFont="1" applyAlignment="1">
      <alignment horizontal="center" vertical="center"/>
    </xf>
    <xf numFmtId="164" fontId="34" fillId="32" borderId="6" xfId="1" applyNumberFormat="1" applyFont="1" applyFill="1" applyBorder="1" applyAlignment="1">
      <alignment horizontal="center" vertical="center"/>
    </xf>
    <xf numFmtId="164" fontId="34" fillId="32" borderId="2" xfId="1" applyNumberFormat="1" applyFont="1" applyFill="1" applyBorder="1" applyAlignment="1">
      <alignment horizontal="center" vertical="center"/>
    </xf>
    <xf numFmtId="164" fontId="32" fillId="32" borderId="8" xfId="1" applyNumberFormat="1" applyFont="1" applyFill="1" applyBorder="1" applyAlignment="1">
      <alignment horizontal="center" vertical="center" wrapText="1"/>
    </xf>
    <xf numFmtId="164" fontId="32" fillId="32" borderId="0" xfId="1" applyNumberFormat="1" applyFont="1" applyFill="1" applyAlignment="1">
      <alignment horizontal="center" vertical="center" wrapText="1"/>
    </xf>
    <xf numFmtId="164" fontId="32" fillId="32" borderId="8" xfId="1" applyNumberFormat="1" applyFont="1" applyFill="1" applyBorder="1" applyAlignment="1">
      <alignment horizontal="center" vertical="center"/>
    </xf>
    <xf numFmtId="0" fontId="32" fillId="32" borderId="0" xfId="0" applyFont="1" applyFill="1">
      <alignment vertical="center"/>
    </xf>
    <xf numFmtId="0" fontId="46" fillId="0" borderId="0" xfId="0" applyFont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3" fillId="33" borderId="0" xfId="0" applyFont="1" applyFill="1">
      <alignment vertical="center"/>
    </xf>
    <xf numFmtId="0" fontId="47" fillId="0" borderId="0" xfId="0" applyFont="1" applyAlignment="1">
      <alignment horizontal="left" vertical="center" wrapText="1" indent="1"/>
    </xf>
    <xf numFmtId="0" fontId="47" fillId="0" borderId="0" xfId="0" applyFont="1" applyAlignment="1">
      <alignment horizontal="left" vertical="center" indent="1"/>
    </xf>
    <xf numFmtId="0" fontId="43" fillId="31" borderId="0" xfId="0" applyFont="1" applyFill="1" applyAlignment="1">
      <alignment horizontal="center" vertical="center"/>
    </xf>
    <xf numFmtId="164" fontId="39" fillId="32" borderId="4" xfId="1" applyNumberFormat="1" applyFont="1" applyFill="1" applyBorder="1" applyAlignment="1">
      <alignment horizontal="center" vertical="center"/>
    </xf>
    <xf numFmtId="164" fontId="39" fillId="32" borderId="5" xfId="1" applyNumberFormat="1" applyFont="1" applyFill="1" applyBorder="1" applyAlignment="1">
      <alignment horizontal="center" vertical="center"/>
    </xf>
    <xf numFmtId="164" fontId="39" fillId="32" borderId="6" xfId="1" applyNumberFormat="1" applyFont="1" applyFill="1" applyBorder="1" applyAlignment="1">
      <alignment horizontal="center" vertical="center"/>
    </xf>
    <xf numFmtId="164" fontId="39" fillId="32" borderId="7" xfId="1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6" fillId="0" borderId="0" xfId="0" applyFont="1" applyAlignment="1">
      <alignment vertical="center"/>
    </xf>
    <xf numFmtId="0" fontId="33" fillId="34" borderId="0" xfId="920" applyFont="1" applyFill="1" applyAlignment="1" applyProtection="1">
      <alignment horizontal="left" vertical="top" wrapText="1"/>
      <protection locked="0"/>
    </xf>
    <xf numFmtId="165" fontId="4" fillId="0" borderId="0" xfId="920" applyNumberFormat="1" applyFont="1" applyAlignment="1">
      <alignment horizontal="left"/>
    </xf>
    <xf numFmtId="0" fontId="3" fillId="0" borderId="0" xfId="920" applyFont="1"/>
    <xf numFmtId="165" fontId="3" fillId="0" borderId="0" xfId="920" applyNumberFormat="1" applyFont="1" applyAlignment="1">
      <alignment horizontal="left"/>
    </xf>
    <xf numFmtId="0" fontId="3" fillId="34" borderId="0" xfId="920" applyFont="1" applyFill="1"/>
    <xf numFmtId="0" fontId="3" fillId="34" borderId="0" xfId="920" applyFont="1" applyFill="1" applyAlignment="1">
      <alignment horizontal="left"/>
    </xf>
  </cellXfs>
  <cellStyles count="1658">
    <cellStyle name="20% - Accent1 2" xfId="2" xr:uid="{BE965753-AD90-4B59-8565-C95CDF59FD7D}"/>
    <cellStyle name="20% - Accent1 2 2" xfId="3" xr:uid="{1C8F2A34-2194-4B38-A990-BA132554B283}"/>
    <cellStyle name="20% - Accent1 2 3" xfId="4" xr:uid="{266BDD58-AFF4-4A91-90B8-F91DA8C62EBC}"/>
    <cellStyle name="20% - Accent1 3" xfId="5" xr:uid="{F588DBB5-FECF-445D-9E34-54416E2923AD}"/>
    <cellStyle name="20% - Accent1 3 2" xfId="6" xr:uid="{25913CDB-0EB4-4F36-BFA1-9A9803220EAB}"/>
    <cellStyle name="20% - Accent1 3 3" xfId="7" xr:uid="{E5163A70-4B4B-466A-BD01-BDD0B09041BB}"/>
    <cellStyle name="20% - Accent1 4" xfId="8" xr:uid="{67E1680D-4A88-40D9-BE03-85A4DD608FF6}"/>
    <cellStyle name="20% - Accent2 2" xfId="9" xr:uid="{D22A166A-00A7-4D37-A4C2-1106958D7C8D}"/>
    <cellStyle name="20% - Accent2 2 2" xfId="10" xr:uid="{7BAB2DFD-18CB-47CF-B4B3-E80040953171}"/>
    <cellStyle name="20% - Accent2 2 3" xfId="11" xr:uid="{128899B7-E2D2-449F-92DF-6F4B7D9D5CF8}"/>
    <cellStyle name="20% - Accent2 3" xfId="12" xr:uid="{13FAA7EF-0062-4585-8A08-E2CB68A407D7}"/>
    <cellStyle name="20% - Accent2 3 2" xfId="13" xr:uid="{4ECB4EBA-A4EF-47CF-8025-66D64AF45506}"/>
    <cellStyle name="20% - Accent2 3 3" xfId="14" xr:uid="{422BBEC7-9FE4-4FF5-A3CC-E71B1793CFA8}"/>
    <cellStyle name="20% - Accent2 4" xfId="15" xr:uid="{CEDE1EAF-868A-4EC3-96E4-C5D4A33B0C5A}"/>
    <cellStyle name="20% - Accent3 2" xfId="16" xr:uid="{BCD3D5F8-37FE-49B4-AAF2-D16517FE384D}"/>
    <cellStyle name="20% - Accent3 2 2" xfId="17" xr:uid="{B18F9711-87B1-49E8-9429-BA119D53DC64}"/>
    <cellStyle name="20% - Accent3 2 3" xfId="18" xr:uid="{4DA92107-34A6-43F8-9A34-D8C8D3A494DB}"/>
    <cellStyle name="20% - Accent3 3" xfId="19" xr:uid="{4485ABCF-5747-4C2B-97B0-CDC7890EA32A}"/>
    <cellStyle name="20% - Accent3 3 2" xfId="20" xr:uid="{6C9A4675-6F05-4F18-8C77-D4A25EBC05F8}"/>
    <cellStyle name="20% - Accent3 3 3" xfId="21" xr:uid="{42FAD862-07EE-4143-97FE-35E65904234F}"/>
    <cellStyle name="20% - Accent3 4" xfId="22" xr:uid="{9882E3A1-5864-4096-943A-267797B76114}"/>
    <cellStyle name="20% - Accent4 2" xfId="23" xr:uid="{87CA01A7-D9BB-40B4-AB4F-87FA15449B60}"/>
    <cellStyle name="20% - Accent4 2 2" xfId="24" xr:uid="{96BF3EDC-D6CF-4920-BFE1-C2A39DDE332A}"/>
    <cellStyle name="20% - Accent4 2 3" xfId="25" xr:uid="{30A8F909-F15F-4216-A479-58FF9B82D40F}"/>
    <cellStyle name="20% - Accent4 3" xfId="26" xr:uid="{B7232252-134A-478C-AB1D-1C94F7B2468A}"/>
    <cellStyle name="20% - Accent4 3 2" xfId="27" xr:uid="{1868B8C0-21CD-42ED-BD1A-9AAFF92C9114}"/>
    <cellStyle name="20% - Accent4 3 3" xfId="28" xr:uid="{9BF67F2E-EA0C-4736-A6B7-425CDB41B8EC}"/>
    <cellStyle name="20% - Accent4 4" xfId="29" xr:uid="{0489327D-7A85-47AC-80E3-3CC9B16177CA}"/>
    <cellStyle name="20% - Accent5 2" xfId="30" xr:uid="{1FE02012-EC42-4B57-8D72-1628B6EDB6EC}"/>
    <cellStyle name="20% - Accent5 2 2" xfId="31" xr:uid="{E7F16D7C-3931-443B-9B61-B314E3CD788C}"/>
    <cellStyle name="20% - Accent5 2 3" xfId="32" xr:uid="{1550C307-7E7F-45EC-A9DE-D1DCFE618D19}"/>
    <cellStyle name="20% - Accent5 3" xfId="33" xr:uid="{D5692108-095A-4304-8A6C-E22B9A51F111}"/>
    <cellStyle name="20% - Accent5 3 2" xfId="34" xr:uid="{11860B01-7EE1-482C-9F37-01E42A132FE1}"/>
    <cellStyle name="20% - Accent5 3 3" xfId="35" xr:uid="{13E03281-8CEE-49F2-84D0-D5E058F6A22A}"/>
    <cellStyle name="20% - Accent5 4" xfId="36" xr:uid="{F21D81E3-4932-4DF4-8F1E-FDDFBDC728D5}"/>
    <cellStyle name="20% - Accent6 2" xfId="37" xr:uid="{03902837-21E0-4A4C-9693-78F6E851D6F9}"/>
    <cellStyle name="20% - Accent6 2 2" xfId="38" xr:uid="{DFD8190F-80C6-4408-9AC6-677E94FAA070}"/>
    <cellStyle name="20% - Accent6 2 3" xfId="39" xr:uid="{EA27575B-5CB8-43B7-8B96-5E072D4A6333}"/>
    <cellStyle name="20% - Accent6 3" xfId="40" xr:uid="{7FD9585A-1EE6-4A71-945D-3D4F778D6220}"/>
    <cellStyle name="20% - Accent6 3 2" xfId="41" xr:uid="{6237AF68-5848-42A6-AA62-693823B63F34}"/>
    <cellStyle name="20% - Accent6 3 3" xfId="42" xr:uid="{E2490E50-5367-4447-A932-ECEB5716B5D5}"/>
    <cellStyle name="20% - Accent6 4" xfId="43" xr:uid="{42440503-D831-4BD6-A296-0098ACD206DD}"/>
    <cellStyle name="40% - Accent1 2" xfId="44" xr:uid="{F0A61EDE-1216-4C07-9C48-537532BBB94B}"/>
    <cellStyle name="40% - Accent1 2 2" xfId="45" xr:uid="{11B00BFE-727A-4D85-9C5C-5D0CDC21B6BA}"/>
    <cellStyle name="40% - Accent1 2 3" xfId="46" xr:uid="{FCF0A01C-3DAC-4170-807B-FF12B0C14A1E}"/>
    <cellStyle name="40% - Accent1 3" xfId="47" xr:uid="{7A39AC93-5F7F-4826-8A0C-341AE535652F}"/>
    <cellStyle name="40% - Accent1 3 2" xfId="48" xr:uid="{27CE24C3-C416-43AE-9CCF-90FC87892A94}"/>
    <cellStyle name="40% - Accent1 3 3" xfId="49" xr:uid="{D5F23F17-FA57-448A-8A77-E5A3679E16D2}"/>
    <cellStyle name="40% - Accent1 4" xfId="50" xr:uid="{3A9918DB-4F65-4ED8-B7F4-82F91F1D8D20}"/>
    <cellStyle name="40% - Accent2 2" xfId="51" xr:uid="{20293CEB-D5DF-4BBD-A8E9-3AB6224F194E}"/>
    <cellStyle name="40% - Accent2 2 2" xfId="52" xr:uid="{213AF459-EA44-4360-8AAA-FE2F7438740A}"/>
    <cellStyle name="40% - Accent2 2 3" xfId="53" xr:uid="{F3D529F0-444F-4E21-AFDA-6D22BA17BD18}"/>
    <cellStyle name="40% - Accent2 3" xfId="54" xr:uid="{7013EC08-0A7B-4F68-ACA4-5D54E9353B98}"/>
    <cellStyle name="40% - Accent2 3 2" xfId="55" xr:uid="{66C2ADBF-EDC4-42BA-9EE6-97EAD6CC6CA7}"/>
    <cellStyle name="40% - Accent2 3 3" xfId="56" xr:uid="{D37DEF24-81CC-4976-84A2-40875F07BB30}"/>
    <cellStyle name="40% - Accent2 4" xfId="57" xr:uid="{0A7D2976-EF09-447B-8083-DA5F8C90D557}"/>
    <cellStyle name="40% - Accent3 2" xfId="58" xr:uid="{B9621BE6-B62B-4F74-956E-3D7E3133BA0E}"/>
    <cellStyle name="40% - Accent3 2 2" xfId="59" xr:uid="{7D50B422-9A1B-4F01-BF66-BC61BFF85888}"/>
    <cellStyle name="40% - Accent3 2 3" xfId="60" xr:uid="{49538D53-39F9-4646-AEC2-13D130A4C410}"/>
    <cellStyle name="40% - Accent3 3" xfId="61" xr:uid="{1FCE5DB1-3A4F-40D5-B0A8-BBC8FE566FFF}"/>
    <cellStyle name="40% - Accent3 3 2" xfId="62" xr:uid="{88BA51F1-9DA8-4F33-8FEA-8F9A0F17D231}"/>
    <cellStyle name="40% - Accent3 3 3" xfId="63" xr:uid="{1D2D2C7B-46D8-462A-94B5-C73579B79282}"/>
    <cellStyle name="40% - Accent3 4" xfId="64" xr:uid="{34DF71BD-21AB-4444-A32D-12E828B776AF}"/>
    <cellStyle name="40% - Accent4 2" xfId="65" xr:uid="{62577316-01AC-4223-BD70-68AA8518CB41}"/>
    <cellStyle name="40% - Accent4 2 2" xfId="66" xr:uid="{67810D6D-971C-46AE-9E4F-9A259F9F8475}"/>
    <cellStyle name="40% - Accent4 2 3" xfId="67" xr:uid="{B7C80508-810C-46B8-9B6B-1E08E97ECA9E}"/>
    <cellStyle name="40% - Accent4 3" xfId="68" xr:uid="{F8405645-F2C7-402B-951B-298C3EBB60CA}"/>
    <cellStyle name="40% - Accent4 3 2" xfId="69" xr:uid="{E1E43762-B4B8-410E-B6D0-4FAC25F00218}"/>
    <cellStyle name="40% - Accent4 3 3" xfId="70" xr:uid="{F1B9B18A-6668-4B5C-B829-A74FB0FC4D02}"/>
    <cellStyle name="40% - Accent4 4" xfId="71" xr:uid="{8246FD40-8557-44D4-A2D2-B4337E0D813D}"/>
    <cellStyle name="40% - Accent5 2" xfId="72" xr:uid="{796FA1EF-98AD-43B7-8540-D5E1378D2E5E}"/>
    <cellStyle name="40% - Accent5 2 2" xfId="73" xr:uid="{61395D92-5439-4520-848D-3CDA39CA1FDD}"/>
    <cellStyle name="40% - Accent5 2 3" xfId="74" xr:uid="{35591207-17FB-4415-B8EA-F5B24DE614CE}"/>
    <cellStyle name="40% - Accent5 3" xfId="75" xr:uid="{3CAD1589-3D67-4CFB-A475-9E7633E49A95}"/>
    <cellStyle name="40% - Accent5 3 2" xfId="76" xr:uid="{456EED43-C017-41F4-B293-CB2616260496}"/>
    <cellStyle name="40% - Accent5 3 3" xfId="77" xr:uid="{733BD64D-21A3-4B08-BE1C-889A3F94C484}"/>
    <cellStyle name="40% - Accent5 4" xfId="78" xr:uid="{AC9F9A0D-10EC-4D82-BA4E-C42EFC8AD9C4}"/>
    <cellStyle name="40% - Accent6 2" xfId="79" xr:uid="{5B468ABE-055D-4262-9DF1-25C64F2A6825}"/>
    <cellStyle name="40% - Accent6 2 2" xfId="80" xr:uid="{941297F0-03C4-402F-921B-C7DDEA22F687}"/>
    <cellStyle name="40% - Accent6 2 3" xfId="81" xr:uid="{2CA9269F-BF98-4421-8433-D17B7FD8FE15}"/>
    <cellStyle name="40% - Accent6 3" xfId="82" xr:uid="{82485A18-CBE9-4D34-87FC-588F3B120957}"/>
    <cellStyle name="40% - Accent6 3 2" xfId="83" xr:uid="{D3EC58CA-0D36-4564-B88E-16A0BA26F704}"/>
    <cellStyle name="40% - Accent6 3 3" xfId="84" xr:uid="{8BDA6D56-794A-40DB-870E-F24FA73BFDA1}"/>
    <cellStyle name="40% - Accent6 4" xfId="85" xr:uid="{A5C9D729-C6B0-4B52-A257-F32C882B918B}"/>
    <cellStyle name="60% - Accent1 2" xfId="86" xr:uid="{235A117B-F709-4AE2-BBA4-18BB2469FE7C}"/>
    <cellStyle name="60% - Accent1 3" xfId="87" xr:uid="{36AB6A28-FD09-4922-A740-DB5AE5048D3B}"/>
    <cellStyle name="60% - Accent1 4" xfId="88" xr:uid="{C823B948-C453-4FD5-B46A-D6412A47135F}"/>
    <cellStyle name="60% - Accent2 2" xfId="89" xr:uid="{C100E3A7-224E-4234-BA66-BF438AD09E8A}"/>
    <cellStyle name="60% - Accent2 3" xfId="90" xr:uid="{3B06B6DC-E1C0-47B2-8BC4-4D6927CF11D7}"/>
    <cellStyle name="60% - Accent2 4" xfId="91" xr:uid="{6561B735-241D-46A0-942A-875B13AF6B0B}"/>
    <cellStyle name="60% - Accent3 2" xfId="92" xr:uid="{357E2F7B-5DEA-4ED0-BC5B-8AD5293DC168}"/>
    <cellStyle name="60% - Accent3 3" xfId="93" xr:uid="{16621A01-B34D-4A67-8F1E-7A94E29855D1}"/>
    <cellStyle name="60% - Accent3 4" xfId="94" xr:uid="{B27C8F11-E15E-4F9D-8201-A489AC509922}"/>
    <cellStyle name="60% - Accent4 2" xfId="95" xr:uid="{9B219F3D-B9CF-45D2-821C-57CA2AB24D8B}"/>
    <cellStyle name="60% - Accent4 3" xfId="96" xr:uid="{AF591D46-7607-47D5-93C7-2D59B0A0D2C9}"/>
    <cellStyle name="60% - Accent4 4" xfId="97" xr:uid="{C50694AE-8C84-4585-9C00-7B9AF180FEC2}"/>
    <cellStyle name="60% - Accent5 2" xfId="98" xr:uid="{628AAFB1-B4E5-423C-BA39-120B9E5F5128}"/>
    <cellStyle name="60% - Accent5 3" xfId="99" xr:uid="{A61FEA47-FDEB-4872-8A44-2B94D77D8A92}"/>
    <cellStyle name="60% - Accent5 4" xfId="100" xr:uid="{B699410F-E921-46FC-831D-5181BB1E6299}"/>
    <cellStyle name="60% - Accent6 2" xfId="101" xr:uid="{3289160B-BA33-4294-9C06-C7214F3CDD95}"/>
    <cellStyle name="60% - Accent6 3" xfId="102" xr:uid="{3F0C7543-224D-4357-83E1-CD21D0E2ED38}"/>
    <cellStyle name="60% - Accent6 4" xfId="103" xr:uid="{85805409-5701-4CB8-8972-ECBC31FA649B}"/>
    <cellStyle name="Accent1 2" xfId="104" xr:uid="{A8063244-54C7-474E-A678-9A479F277AD8}"/>
    <cellStyle name="Accent2 2" xfId="105" xr:uid="{45ABD909-05D3-459E-98A1-D4512C32D370}"/>
    <cellStyle name="Accent3 2" xfId="106" xr:uid="{3A2F10CD-1089-43FA-85F1-5BEE8F0C6E22}"/>
    <cellStyle name="Accent4 2" xfId="107" xr:uid="{7884D32D-6FD3-4848-B566-B4B3A2F1C213}"/>
    <cellStyle name="Accent5 2" xfId="108" xr:uid="{3858F574-DF78-4F1D-961E-92B1BE8F8DF1}"/>
    <cellStyle name="Accent6 2" xfId="109" xr:uid="{2326B8A2-FCB8-4B21-B853-C7A17E631A9A}"/>
    <cellStyle name="Bad 2" xfId="110" xr:uid="{618FD1FA-0097-4F13-9BAC-9286E9CCC21E}"/>
    <cellStyle name="Comma" xfId="1" builtinId="3"/>
    <cellStyle name="Comma 10" xfId="111" xr:uid="{EA089773-8176-4E90-9426-C7A24869CD36}"/>
    <cellStyle name="Comma 11" xfId="112" xr:uid="{8FAEE2FA-4AC4-4656-8A02-C26E586F86AF}"/>
    <cellStyle name="Comma 11 2" xfId="113" xr:uid="{7A2DD87A-3FC9-419C-B646-F80EFC1CB646}"/>
    <cellStyle name="Comma 11 3" xfId="114" xr:uid="{60BC203C-3AED-4831-86A0-2BBE17627F4F}"/>
    <cellStyle name="Comma 11 4" xfId="115" xr:uid="{B7E962C3-BCE5-4E69-B360-AE2E87E75BE2}"/>
    <cellStyle name="Comma 11 5" xfId="116" xr:uid="{0B16F8EF-A916-466C-BDBC-D28595C0AA0C}"/>
    <cellStyle name="Comma 11 6" xfId="117" xr:uid="{5D7240AF-1AB4-438C-BB03-88C4401E9EDD}"/>
    <cellStyle name="Comma 11 7" xfId="118" xr:uid="{6D5AA96C-46B3-42BC-A17E-19D579DE790D}"/>
    <cellStyle name="Comma 12" xfId="119" xr:uid="{1EB554AD-2A9E-4FCB-88AA-327E37253BAB}"/>
    <cellStyle name="Comma 12 2" xfId="120" xr:uid="{25B655CE-500E-4415-81C6-631804EF1C5E}"/>
    <cellStyle name="Comma 12 3" xfId="121" xr:uid="{21BD8758-CA82-4055-8936-8EC5C2E66647}"/>
    <cellStyle name="Comma 12 4" xfId="122" xr:uid="{034A4A3B-0AEB-487D-AE70-6440605B9777}"/>
    <cellStyle name="Comma 12 5" xfId="123" xr:uid="{69F68F1B-61B3-4F86-A56C-1E122B18A38D}"/>
    <cellStyle name="Comma 12 6" xfId="124" xr:uid="{93663E95-B770-4DA3-B4A2-F1B46313CB7B}"/>
    <cellStyle name="Comma 12 7" xfId="125" xr:uid="{CCC0695C-A10D-4BCA-80ED-E3E0D301E3C9}"/>
    <cellStyle name="Comma 13" xfId="126" xr:uid="{0025992E-8E6D-40D3-ABE3-0D50E3080280}"/>
    <cellStyle name="Comma 13 2" xfId="127" xr:uid="{F6A180B3-AFF3-4B78-9CF5-4B6052B75F06}"/>
    <cellStyle name="Comma 13 3" xfId="128" xr:uid="{18B6345E-106E-4115-8D75-05C6A6D493A0}"/>
    <cellStyle name="Comma 13 4" xfId="129" xr:uid="{14BD00F2-E233-4AB5-908F-F8361F3173D8}"/>
    <cellStyle name="Comma 13 5" xfId="130" xr:uid="{C497BD04-5A25-420D-ABAE-5E47CA4E4304}"/>
    <cellStyle name="Comma 13 6" xfId="131" xr:uid="{75EEDD59-4C36-4AE3-A474-B5BD6FF7A63F}"/>
    <cellStyle name="Comma 13 7" xfId="132" xr:uid="{23FC024C-9F4B-48C1-BE02-AEB39A279912}"/>
    <cellStyle name="Comma 14" xfId="133" xr:uid="{B0A131B1-42F5-4FE7-9643-10C246435BF4}"/>
    <cellStyle name="Comma 14 2" xfId="134" xr:uid="{E072C775-6D49-4F22-AE50-08A65DAFFD25}"/>
    <cellStyle name="Comma 15" xfId="135" xr:uid="{40A718C4-5BFA-45D1-B34B-36BCB171B36B}"/>
    <cellStyle name="Comma 16" xfId="136" xr:uid="{236F65CD-E7BC-43F2-AADC-E07B1802F1FF}"/>
    <cellStyle name="Comma 16 2" xfId="137" xr:uid="{6A138871-E21D-4F7C-A87E-A2F93D907B3D}"/>
    <cellStyle name="Comma 17" xfId="138" xr:uid="{603FE5B5-7CA2-4562-82CC-22CB78ACFB9B}"/>
    <cellStyle name="Comma 17 2" xfId="139" xr:uid="{8DD28EB2-F51E-4AE5-8ED5-DBC376C36F28}"/>
    <cellStyle name="Comma 17 3" xfId="140" xr:uid="{1039DCD9-A210-4ED3-82A8-26FA13AD6DD9}"/>
    <cellStyle name="Comma 18" xfId="141" xr:uid="{33628A32-1724-4699-9427-5DBE96AB526E}"/>
    <cellStyle name="Comma 19" xfId="142" xr:uid="{777EDC03-D926-461E-99B5-CFE28110E660}"/>
    <cellStyle name="Comma 2" xfId="143" xr:uid="{DA3CB063-38F9-42A3-B1DD-76A585FD6979}"/>
    <cellStyle name="Comma 2 10" xfId="144" xr:uid="{B050AA8E-59BA-4A1E-AC6A-495F1F5B04B7}"/>
    <cellStyle name="Comma 2 2" xfId="145" xr:uid="{8C1A6F09-2975-4F2F-9ACF-C2F591DCDBF1}"/>
    <cellStyle name="Comma 2 2 2" xfId="146" xr:uid="{A7581BDE-7DDB-4871-87BF-D120667A77F6}"/>
    <cellStyle name="Comma 2 2 2 2" xfId="147" xr:uid="{A58B9EA8-D2A5-4F42-BD3A-BBE9EDAB14EB}"/>
    <cellStyle name="Comma 2 2 3" xfId="148" xr:uid="{7863C591-B9C3-4C53-9F25-5F7CE6E9FD13}"/>
    <cellStyle name="Comma 2 2 4" xfId="149" xr:uid="{0186EBF8-D8B1-4A08-8E24-2C9E5B68283A}"/>
    <cellStyle name="Comma 2 3" xfId="150" xr:uid="{831768EC-7CBE-497C-9B5E-50ABE38B7382}"/>
    <cellStyle name="Comma 2 4" xfId="151" xr:uid="{CEE67783-49F7-48AE-B79E-3B19C0C25B79}"/>
    <cellStyle name="Comma 2 4 2" xfId="152" xr:uid="{5EE853E3-F731-45E4-A5D3-06AD0F1C409F}"/>
    <cellStyle name="Comma 2 5" xfId="153" xr:uid="{A4DD90EB-8FB1-419E-9AB6-48E51845F35C}"/>
    <cellStyle name="Comma 2 6" xfId="154" xr:uid="{03180AEC-2EE6-4509-97AF-058AD467E7E2}"/>
    <cellStyle name="Comma 2 7" xfId="155" xr:uid="{2948EA67-1BBF-40C1-8B8E-DCBBF95C153C}"/>
    <cellStyle name="Comma 2 7 2" xfId="156" xr:uid="{7E73C136-C738-4FA6-9030-ABE6FBD8D971}"/>
    <cellStyle name="Comma 2 7 3" xfId="157" xr:uid="{18076078-A52D-49BF-868D-E129BC1C3BC7}"/>
    <cellStyle name="Comma 2 7 4" xfId="158" xr:uid="{37C1DE83-432B-4123-8089-973051F85EE8}"/>
    <cellStyle name="Comma 2 7 5" xfId="159" xr:uid="{F528875A-D840-4103-B3A3-80F6CAF90B3A}"/>
    <cellStyle name="Comma 2 7 6" xfId="160" xr:uid="{2CE2BF92-BF97-4A74-B868-5C6009D527E3}"/>
    <cellStyle name="Comma 2 7 7" xfId="161" xr:uid="{97654054-4B68-4FE5-82B5-C7794B0739CE}"/>
    <cellStyle name="Comma 2 8" xfId="162" xr:uid="{3E357D12-2666-411D-8C5B-3FEFDD1E00DC}"/>
    <cellStyle name="Comma 2 8 2" xfId="163" xr:uid="{4795900F-9BF6-4E00-884E-872D9D07DFA9}"/>
    <cellStyle name="Comma 2 8 3" xfId="164" xr:uid="{69F7A7D9-3AD3-4BE9-A7AA-4D449646FB4A}"/>
    <cellStyle name="Comma 2 9" xfId="165" xr:uid="{8AFCE72E-4239-4EC2-AF4F-7D26C636DF42}"/>
    <cellStyle name="Comma 2 9 2" xfId="166" xr:uid="{0144F245-6EF8-4E3A-B103-A63CFB1771C7}"/>
    <cellStyle name="Comma 2 9 3" xfId="167" xr:uid="{ADA895D6-0776-4D3F-A148-0EB6522D584E}"/>
    <cellStyle name="Comma 20" xfId="168" xr:uid="{87BA0114-E4FE-49DA-89BB-B21113AB7493}"/>
    <cellStyle name="Comma 21" xfId="169" xr:uid="{676A19F4-55F1-4DF4-9CF7-434B5D9302C3}"/>
    <cellStyle name="Comma 3" xfId="170" xr:uid="{FDDC202C-2495-4F8B-A128-7B29431DCEDC}"/>
    <cellStyle name="Comma 3 2" xfId="171" xr:uid="{1A2CEEA6-8FC5-4669-A59B-75655D3323AE}"/>
    <cellStyle name="Comma 3 2 2" xfId="172" xr:uid="{05595A00-2D71-41BF-8298-52095673154C}"/>
    <cellStyle name="Comma 3 3" xfId="173" xr:uid="{FCC7EA2B-66F5-4FB9-9104-8046DF6468B5}"/>
    <cellStyle name="Comma 3 4" xfId="174" xr:uid="{637B1507-746D-4708-9C5C-2D81C8A4923D}"/>
    <cellStyle name="Comma 3 5" xfId="175" xr:uid="{86BE9DE1-61A8-46E1-B76F-70011759F68C}"/>
    <cellStyle name="Comma 3 6" xfId="176" xr:uid="{F02AB222-5F16-4874-BF0E-7923B4590C60}"/>
    <cellStyle name="Comma 3 7" xfId="177" xr:uid="{9B1FFE91-6666-4C38-9CB9-82A8B9C098D3}"/>
    <cellStyle name="Comma 4" xfId="178" xr:uid="{7354EEC3-4522-47AF-8B95-5EEF75BDA445}"/>
    <cellStyle name="Comma 4 2" xfId="179" xr:uid="{5D7B33FD-B7F9-4E7E-8076-193922656412}"/>
    <cellStyle name="Comma 4 3" xfId="180" xr:uid="{30079AFC-1129-4B13-BEBE-D2602BCC6B37}"/>
    <cellStyle name="Comma 4 3 2" xfId="181" xr:uid="{7338C794-5008-4C1B-BD69-F619A9BAC4D4}"/>
    <cellStyle name="Comma 4 3 3" xfId="182" xr:uid="{EAE99F18-2210-4F9B-BFE0-A23279F83031}"/>
    <cellStyle name="Comma 5" xfId="183" xr:uid="{D431CCDE-6069-48DB-AD99-5B1B6EBE6695}"/>
    <cellStyle name="Comma 5 2" xfId="184" xr:uid="{5C5D8C02-087F-4808-8988-E452BF61C2D1}"/>
    <cellStyle name="Comma 5 2 10" xfId="185" xr:uid="{215BA329-5773-4BB8-BF9F-7576335BB5C2}"/>
    <cellStyle name="Comma 5 2 2" xfId="186" xr:uid="{9012962C-D76B-445A-8496-2873BBEDD99E}"/>
    <cellStyle name="Comma 5 2 2 2" xfId="187" xr:uid="{E717ADC3-950D-4238-A39C-AE69E1DA6537}"/>
    <cellStyle name="Comma 5 2 2 3" xfId="188" xr:uid="{C09319EB-B068-4DB1-8F06-3C32CD5E5445}"/>
    <cellStyle name="Comma 5 2 3" xfId="189" xr:uid="{32C9F18A-A12D-4FCC-962F-C9015916E0FB}"/>
    <cellStyle name="Comma 5 2 3 2" xfId="190" xr:uid="{A7EAF4D5-08E0-4AB9-B5B1-BA3B9E06302B}"/>
    <cellStyle name="Comma 5 2 4" xfId="191" xr:uid="{EFAC5EE7-ABEA-4E10-A060-461801976E95}"/>
    <cellStyle name="Comma 5 2 5" xfId="192" xr:uid="{ACD2CFED-F163-43D8-98A3-8CD460978417}"/>
    <cellStyle name="Comma 5 2 5 2" xfId="193" xr:uid="{8E97D7AC-A1EE-48D7-AC32-F8D3B4E12CC9}"/>
    <cellStyle name="Comma 5 2 5 3" xfId="194" xr:uid="{8A7615B4-12DE-45FF-B88B-6A57A6FB9434}"/>
    <cellStyle name="Comma 5 2 5 4" xfId="195" xr:uid="{DE88448D-0C37-4A22-9216-560D7E2B8C6D}"/>
    <cellStyle name="Comma 5 2 5 5" xfId="196" xr:uid="{525D8BD1-13F2-44FC-989B-20C55DCFA344}"/>
    <cellStyle name="Comma 5 2 5 6" xfId="197" xr:uid="{32CAAEF7-44DB-486A-95AE-4AD5F10409E2}"/>
    <cellStyle name="Comma 5 2 5 7" xfId="198" xr:uid="{8CF82F61-B81B-49D5-881C-67FFCE881715}"/>
    <cellStyle name="Comma 5 2 6" xfId="199" xr:uid="{3EFD3F9C-AAEB-4CA5-9613-43DD23713CB4}"/>
    <cellStyle name="Comma 5 2 6 2" xfId="200" xr:uid="{3F4EFDBC-2677-4F21-A8BC-E0DD61722D45}"/>
    <cellStyle name="Comma 5 2 6 3" xfId="201" xr:uid="{54B3304D-5F6B-4E64-B778-F83E5482CB94}"/>
    <cellStyle name="Comma 5 2 7" xfId="202" xr:uid="{8ECE2A81-2BE8-4745-92EF-50F8F9B70B96}"/>
    <cellStyle name="Comma 5 2 8" xfId="203" xr:uid="{DF321BDA-1715-4ABB-B70E-DCE0679E58CE}"/>
    <cellStyle name="Comma 5 2 9" xfId="204" xr:uid="{91BB3622-E540-492C-9BF8-48F1AD25B927}"/>
    <cellStyle name="Comma 5 3" xfId="205" xr:uid="{FAB8332D-0B0C-4A12-9F61-712647D56059}"/>
    <cellStyle name="Comma 6" xfId="206" xr:uid="{4C9464A6-5605-4104-9153-D06C97E58773}"/>
    <cellStyle name="Comma 6 2" xfId="207" xr:uid="{24A858A1-6997-4AD1-A019-FC2497ED8FFA}"/>
    <cellStyle name="Comma 6 2 2" xfId="208" xr:uid="{92537810-23A8-4A04-8829-9CDD5651609B}"/>
    <cellStyle name="Comma 6 2 3" xfId="209" xr:uid="{DD0BC622-0CC5-40C9-A86F-CE562AB816D3}"/>
    <cellStyle name="Comma 6 3" xfId="210" xr:uid="{1D0CFCFB-FD07-4043-B61C-C047D55B63B6}"/>
    <cellStyle name="Comma 6 3 2" xfId="211" xr:uid="{E15C8029-A801-4363-98BA-57455612D948}"/>
    <cellStyle name="Comma 6 4" xfId="212" xr:uid="{E325DDD0-BB0B-4DE2-9486-7BA90D70DEA9}"/>
    <cellStyle name="Comma 6 4 2" xfId="213" xr:uid="{D0A72ED6-75FA-45D6-AA79-70FB995A2F31}"/>
    <cellStyle name="Comma 6 4 3" xfId="214" xr:uid="{6813B55F-A129-4C3F-B3BA-A8D533211899}"/>
    <cellStyle name="Comma 6 5" xfId="215" xr:uid="{A612CBD3-D4D9-4444-A37C-8ABA3A03F42E}"/>
    <cellStyle name="Comma 7" xfId="216" xr:uid="{48813989-B221-4661-8263-E175BF1504F4}"/>
    <cellStyle name="Comma 7 2" xfId="217" xr:uid="{01D9230B-80F2-4E88-963B-C1C3AF958DD4}"/>
    <cellStyle name="Comma 7 3" xfId="218" xr:uid="{3E3CB7D5-1834-4477-92FD-3CFE5167A322}"/>
    <cellStyle name="Comma 8" xfId="219" xr:uid="{BE576054-DB00-4F1C-94B4-EC0A37E7C6BB}"/>
    <cellStyle name="Comma 8 2" xfId="220" xr:uid="{565586FC-08C8-4745-BD38-0CBEEC5B0623}"/>
    <cellStyle name="Comma 8 3" xfId="221" xr:uid="{5D6E7F42-1B67-48B6-920A-D7C46B62A77F}"/>
    <cellStyle name="Comma 9" xfId="222" xr:uid="{D10F26DF-B2A1-4CAF-B037-8B46891DA867}"/>
    <cellStyle name="Comma 9 2" xfId="223" xr:uid="{F79FD32C-D8AC-4CAB-A213-E9E94E988BA9}"/>
    <cellStyle name="Currency 10" xfId="224" xr:uid="{78E673A8-E4AE-41B8-901A-6F652D41E874}"/>
    <cellStyle name="Currency 10 2" xfId="225" xr:uid="{074F94FE-0EB8-4FAF-9CEF-D3967C8BE944}"/>
    <cellStyle name="Currency 10 3" xfId="226" xr:uid="{EA6C5147-3E76-478D-866E-DD6A02CE92E4}"/>
    <cellStyle name="Currency 10 4" xfId="227" xr:uid="{A8724B1A-2F34-45EE-A4BF-444DE889B367}"/>
    <cellStyle name="Currency 10 5" xfId="228" xr:uid="{B7EDEDEE-379D-4441-AF76-2C38F01FBE65}"/>
    <cellStyle name="Currency 10 6" xfId="229" xr:uid="{6FC951AB-26F5-4CEC-9BF1-A56FBD66DC0F}"/>
    <cellStyle name="Currency 10 7" xfId="230" xr:uid="{30B06F6D-12F1-45F0-9446-E032EBA57FBB}"/>
    <cellStyle name="Currency 11" xfId="231" xr:uid="{135B41C9-7853-4CCF-88D1-19CC9DA2A8F7}"/>
    <cellStyle name="Currency 11 2" xfId="232" xr:uid="{9C073226-13EB-47C7-83F4-07986366BD40}"/>
    <cellStyle name="Currency 12" xfId="233" xr:uid="{398F9CEC-880C-4040-BC49-60A0A134C961}"/>
    <cellStyle name="Currency 13" xfId="234" xr:uid="{0FCA9B66-3C9D-4BDB-95FE-1CFCA40092FD}"/>
    <cellStyle name="Currency 13 2" xfId="235" xr:uid="{5BE7BDAF-EA6B-4F89-A46A-2F7233B50069}"/>
    <cellStyle name="Currency 13 3" xfId="236" xr:uid="{2C18E30A-8517-47DF-8EEF-7717755255D8}"/>
    <cellStyle name="Currency 14" xfId="237" xr:uid="{3F4A9EA2-1809-4E0E-A468-BBB741518E32}"/>
    <cellStyle name="Currency 15" xfId="238" xr:uid="{4F7A383E-AB49-4854-A725-E14FD87C14DC}"/>
    <cellStyle name="Currency 16" xfId="239" xr:uid="{24B6C0A7-F5F8-4B03-BC34-5C874825B5CA}"/>
    <cellStyle name="Currency 2" xfId="240" xr:uid="{E94838D0-44D3-49F2-8E8C-3882EB6B3D75}"/>
    <cellStyle name="Currency 2 2" xfId="241" xr:uid="{976A09E0-A69E-429B-BD9A-DF127AE2AFE0}"/>
    <cellStyle name="Currency 2 2 2" xfId="242" xr:uid="{BCE468D7-0F2D-40E5-BF67-278284852C6B}"/>
    <cellStyle name="Currency 2 2 3" xfId="243" xr:uid="{98B6F456-E8F0-4D00-A5B1-23EEC9870F5C}"/>
    <cellStyle name="Currency 2 3" xfId="244" xr:uid="{DDF9BE3B-84CC-41C1-B8F9-C2601F591500}"/>
    <cellStyle name="Currency 2 4" xfId="245" xr:uid="{CF214CE6-0352-4BB7-91A0-B3FAC76148C6}"/>
    <cellStyle name="Currency 2 5" xfId="246" xr:uid="{8F7B1FEE-55F2-40AB-ABA6-78E397CC1C83}"/>
    <cellStyle name="Currency 2 6" xfId="247" xr:uid="{A4AB6F14-DDA1-4C94-8AA9-5CDE0688ACAC}"/>
    <cellStyle name="Currency 2 6 2" xfId="248" xr:uid="{9D0678F3-B228-426F-A71F-CF8A996DE636}"/>
    <cellStyle name="Currency 2 6 3" xfId="249" xr:uid="{DCDC1985-CD8A-449B-A735-BE080AE72797}"/>
    <cellStyle name="Currency 2 7" xfId="250" xr:uid="{01DF2713-E643-4EF6-A2CB-1D9CDE2A0BCE}"/>
    <cellStyle name="Currency 2 7 2" xfId="251" xr:uid="{7A9C72AC-E22B-4637-980F-99BBED6C78FD}"/>
    <cellStyle name="Currency 2 7 3" xfId="252" xr:uid="{2CF7A796-3BE1-4D94-BC06-7F44C58B92F4}"/>
    <cellStyle name="Currency 2 8" xfId="253" xr:uid="{FD53F241-EAC2-4F71-B262-435856B1E283}"/>
    <cellStyle name="Currency 3" xfId="254" xr:uid="{D5C43936-A8EC-4CC3-98EC-0D3024F47EB2}"/>
    <cellStyle name="Currency 3 2" xfId="255" xr:uid="{82F607BA-B653-4175-B7C9-325D267EAF24}"/>
    <cellStyle name="Currency 3 3" xfId="256" xr:uid="{F5B40493-E1C3-43DB-8D34-3D0DA0F4D2B9}"/>
    <cellStyle name="Currency 3 4" xfId="257" xr:uid="{1242D0DF-ECB1-4208-A15E-18715969B266}"/>
    <cellStyle name="Currency 3 4 2" xfId="258" xr:uid="{168BF5D6-3EBD-45E6-9D08-9B686881E189}"/>
    <cellStyle name="Currency 3 4 3" xfId="259" xr:uid="{37E367B6-CC91-441D-92A4-93A85D962C8C}"/>
    <cellStyle name="Currency 4" xfId="260" xr:uid="{6FBA733E-F9B2-4AB7-B156-A41C1D3E07C4}"/>
    <cellStyle name="Currency 4 2" xfId="261" xr:uid="{BBEF6184-6BFC-4722-80ED-7BAD1C9B11A0}"/>
    <cellStyle name="Currency 4 3" xfId="262" xr:uid="{2B831056-D66F-4608-B60A-67A4FA76E023}"/>
    <cellStyle name="Currency 4 4" xfId="263" xr:uid="{FB7E90BC-3B2A-4046-BFF8-692D9ACAD723}"/>
    <cellStyle name="Currency 5" xfId="264" xr:uid="{6F60EF8D-C323-47A1-BBD2-248A83C5C8D7}"/>
    <cellStyle name="Currency 5 2" xfId="265" xr:uid="{77382961-E358-47CB-AAE9-FCA2E5F6DDED}"/>
    <cellStyle name="Currency 5 3" xfId="266" xr:uid="{F59BE4CA-E616-40FC-AD0E-649D41A26744}"/>
    <cellStyle name="Currency 6" xfId="267" xr:uid="{35007A1B-D171-40F4-BC61-48F739AE154A}"/>
    <cellStyle name="Currency 6 2" xfId="268" xr:uid="{4FF38866-E5E1-47AB-AE63-73AC58D91E29}"/>
    <cellStyle name="Currency 6 2 2" xfId="269" xr:uid="{4F49970B-E483-48C2-9A9E-C65A22160805}"/>
    <cellStyle name="Currency 6 3" xfId="270" xr:uid="{9B5027A9-B8FB-4780-A4CD-AFC55E99E3C8}"/>
    <cellStyle name="Currency 6 4" xfId="271" xr:uid="{5343362A-29D9-4AE4-82FA-F2EC00B9C715}"/>
    <cellStyle name="Currency 6 4 2" xfId="272" xr:uid="{64C0D4A8-FFC5-411B-AA53-A52779B11C99}"/>
    <cellStyle name="Currency 6 4 3" xfId="273" xr:uid="{B23B091E-9B89-4A08-A78F-B21FFBDD35F6}"/>
    <cellStyle name="Currency 7" xfId="274" xr:uid="{C3985B3A-812B-4A7F-8F90-36E09A2A8E7A}"/>
    <cellStyle name="Currency 7 2" xfId="275" xr:uid="{E1690E96-AC00-4E2F-8B60-A576799E8185}"/>
    <cellStyle name="Currency 8" xfId="276" xr:uid="{94D76B37-1C2F-4099-9DD5-C6ADF55E734F}"/>
    <cellStyle name="Currency 9" xfId="277" xr:uid="{4FCC1E3E-DA1C-4844-A717-8EA12938E6E5}"/>
    <cellStyle name="Currency 9 2" xfId="278" xr:uid="{F20BC97B-B019-4B10-90DD-0D8983A5919F}"/>
    <cellStyle name="Currency 9 3" xfId="279" xr:uid="{FCD03568-5CA5-474D-9D26-8DFB088D81DD}"/>
    <cellStyle name="Currency 9 4" xfId="280" xr:uid="{5DC95B12-64C1-499C-AB15-2AAE1DC727AB}"/>
    <cellStyle name="Currency 9 5" xfId="281" xr:uid="{68390495-53BD-4005-B992-1D99274ACB4E}"/>
    <cellStyle name="Currency 9 6" xfId="282" xr:uid="{02C95BAD-0E9F-4097-977A-5E3BDE21B227}"/>
    <cellStyle name="Currency 9 7" xfId="283" xr:uid="{8A601B87-DBA8-414A-A435-52333A8BC7E6}"/>
    <cellStyle name="Explanatory Text 2" xfId="284" xr:uid="{55C1CFB5-1040-47C8-BBC6-A5DDF3D5E0C7}"/>
    <cellStyle name="Followed Hyperlink 2" xfId="285" xr:uid="{19D8ADA7-456F-498A-8958-B4FD4F27648A}"/>
    <cellStyle name="Followed Hyperlink 3" xfId="286" xr:uid="{57DD9820-4867-4898-B282-277AE96D4A8C}"/>
    <cellStyle name="Good 2" xfId="287" xr:uid="{01A3465B-2743-4D8F-B8DC-F4A0932FC914}"/>
    <cellStyle name="Heading 4 2" xfId="288" xr:uid="{60DBD633-53F2-4049-AB5A-7E40C44D58DE}"/>
    <cellStyle name="Hyperlink 2" xfId="289" xr:uid="{C01898CA-5573-4D17-8353-D7CCAE132A72}"/>
    <cellStyle name="Hyperlink 2 2" xfId="290" xr:uid="{304B9643-9BD9-4DCD-BDE5-B4CD89635996}"/>
    <cellStyle name="Hyperlink 3" xfId="291" xr:uid="{1ABC7F56-6EFE-401F-ADCD-B7CE6A9B66AD}"/>
    <cellStyle name="Hyperlink 4" xfId="292" xr:uid="{89881504-E927-4FEC-8657-EB0F39AAF665}"/>
    <cellStyle name="Neutral 2" xfId="293" xr:uid="{EFD773B1-7790-41CF-AEEA-A24AE4F20550}"/>
    <cellStyle name="Neutral 3" xfId="294" xr:uid="{3624FE70-D6DE-484A-B7E3-8EB9984B407A}"/>
    <cellStyle name="Neutral 4" xfId="295" xr:uid="{7815CEC7-3AA8-45BB-BE29-199F0383F124}"/>
    <cellStyle name="Normal" xfId="0" builtinId="0"/>
    <cellStyle name="Normal 10" xfId="296" xr:uid="{502B659E-3389-4887-9EA0-3A0642ABC9F7}"/>
    <cellStyle name="Normal 10 2" xfId="297" xr:uid="{564BE412-B942-4119-8007-6AD32DA6A75F}"/>
    <cellStyle name="Normal 10 3" xfId="298" xr:uid="{A20FE636-D639-4E82-84AD-2A684944F72A}"/>
    <cellStyle name="Normal 10 4" xfId="299" xr:uid="{4BD79EC4-AB04-46D4-B3CE-722E5E07A64A}"/>
    <cellStyle name="Normal 100" xfId="300" xr:uid="{EFDF210B-AA03-4F76-AFCD-166B1FF9ABA7}"/>
    <cellStyle name="Normal 100 2" xfId="301" xr:uid="{8244991A-B718-434C-9497-50BBE053C846}"/>
    <cellStyle name="Normal 100 3" xfId="302" xr:uid="{9CB4A186-ADF3-4B38-924D-CE9C1E4446E0}"/>
    <cellStyle name="Normal 100 4" xfId="303" xr:uid="{10E78CA2-18D3-40C3-8C2D-C3C127664FA2}"/>
    <cellStyle name="Normal 100 5" xfId="304" xr:uid="{5E682976-7995-42B5-8EDE-D26EB240B204}"/>
    <cellStyle name="Normal 100 6" xfId="305" xr:uid="{381914FC-1621-440F-ABC4-19A10946C444}"/>
    <cellStyle name="Normal 100 7" xfId="306" xr:uid="{B5E1B9E2-FB46-4FC7-8286-86B354BBA095}"/>
    <cellStyle name="Normal 101" xfId="307" xr:uid="{537AE497-68E0-4D86-9BE4-101EFC8C87C5}"/>
    <cellStyle name="Normal 101 2" xfId="308" xr:uid="{365D5F3B-8E18-4976-AF6B-1C6842FF4CE1}"/>
    <cellStyle name="Normal 101 3" xfId="309" xr:uid="{B37D84E7-8CA3-4976-865B-FDB5C526EFE1}"/>
    <cellStyle name="Normal 101 4" xfId="310" xr:uid="{FCC2EFA5-A67A-44E0-AB9A-9C305A579D3D}"/>
    <cellStyle name="Normal 101 5" xfId="311" xr:uid="{A2C0D1F5-F906-499A-BA30-EBC2A810B803}"/>
    <cellStyle name="Normal 101 6" xfId="312" xr:uid="{B0CB36C3-4099-4606-A387-83F252474FFC}"/>
    <cellStyle name="Normal 101 7" xfId="313" xr:uid="{DB601061-BDE9-45D3-9A34-BEBE1F4DE693}"/>
    <cellStyle name="Normal 102" xfId="314" xr:uid="{C83E98AC-E21C-4A78-84A7-B876D33F3D9E}"/>
    <cellStyle name="Normal 102 2" xfId="315" xr:uid="{64615438-CAE5-45AD-B424-FFDA970C4064}"/>
    <cellStyle name="Normal 102 3" xfId="316" xr:uid="{FC1AF5C7-E375-4D83-AD6E-9B66C7BECAA1}"/>
    <cellStyle name="Normal 102 4" xfId="317" xr:uid="{AC2C5D77-E824-4059-87B9-C1D61CFB1830}"/>
    <cellStyle name="Normal 102 5" xfId="318" xr:uid="{39E04F40-D660-45B9-BDDD-5101A2A44E65}"/>
    <cellStyle name="Normal 102 6" xfId="319" xr:uid="{70D73046-415D-4DF1-ACE7-F07F9EFDD94B}"/>
    <cellStyle name="Normal 102 7" xfId="320" xr:uid="{EC9F2587-F2B6-4BE2-9CA4-0BC7463ED546}"/>
    <cellStyle name="Normal 103" xfId="321" xr:uid="{15B40379-5780-4A22-AE14-0BA3A07A9AE5}"/>
    <cellStyle name="Normal 103 2" xfId="322" xr:uid="{6DD4D92C-5280-4B74-B710-9B44747536B7}"/>
    <cellStyle name="Normal 103 3" xfId="323" xr:uid="{3A85CB02-173B-41A8-A386-CC3629F75529}"/>
    <cellStyle name="Normal 103 4" xfId="324" xr:uid="{56005F31-1541-4269-AA9E-6E620CA5236C}"/>
    <cellStyle name="Normal 103 5" xfId="325" xr:uid="{E1D026F9-7DCF-436B-9059-102F4054DFA6}"/>
    <cellStyle name="Normal 103 6" xfId="326" xr:uid="{69F89648-6C9E-45DB-8373-2EF30868C9E0}"/>
    <cellStyle name="Normal 103 7" xfId="327" xr:uid="{DA137FCA-A8C3-46BC-8BDD-D4907D29A1F9}"/>
    <cellStyle name="Normal 104" xfId="328" xr:uid="{0BB0567E-EEA7-4CEC-B098-9388F96E586E}"/>
    <cellStyle name="Normal 104 2" xfId="329" xr:uid="{9932A616-7BE9-4F6F-A7FC-CD97827B872B}"/>
    <cellStyle name="Normal 104 3" xfId="330" xr:uid="{BCEF8359-35F1-4EF3-BBB0-53E69CF2C3AC}"/>
    <cellStyle name="Normal 104 4" xfId="331" xr:uid="{662A1D47-3976-411F-B6CA-C27B2869108A}"/>
    <cellStyle name="Normal 104 5" xfId="332" xr:uid="{7D253189-659E-49DE-A9FF-998F937CB77F}"/>
    <cellStyle name="Normal 104 6" xfId="333" xr:uid="{D7F1E326-7A8D-4834-BE7A-DFDA76335756}"/>
    <cellStyle name="Normal 104 7" xfId="334" xr:uid="{DAB55074-B1A1-4CB6-A055-DC3E9AAA114E}"/>
    <cellStyle name="Normal 105" xfId="335" xr:uid="{78482977-29AC-4E0E-BE4F-EADC9B2C70CA}"/>
    <cellStyle name="Normal 105 2" xfId="336" xr:uid="{81823CD9-7796-45E3-92BB-D8B35D18BB9F}"/>
    <cellStyle name="Normal 105 3" xfId="337" xr:uid="{3BF46361-3311-44E5-8243-B39575D2AB56}"/>
    <cellStyle name="Normal 105 4" xfId="338" xr:uid="{A3A64746-2777-4FA7-A96C-D8BF9871D783}"/>
    <cellStyle name="Normal 105 5" xfId="339" xr:uid="{4FB39FD9-E696-4EA5-BA60-516F26B7F50A}"/>
    <cellStyle name="Normal 105 6" xfId="340" xr:uid="{086E4A4D-DFDA-48A3-BD19-5461EA8975C7}"/>
    <cellStyle name="Normal 105 7" xfId="341" xr:uid="{FE679EA1-3BE6-46A7-836A-6236F6319A0A}"/>
    <cellStyle name="Normal 106" xfId="342" xr:uid="{057E5859-6CD2-4BC2-9804-4C107269B90B}"/>
    <cellStyle name="Normal 106 2" xfId="343" xr:uid="{A592B8D0-D592-4D54-A19C-A5A2371560D2}"/>
    <cellStyle name="Normal 106 3" xfId="344" xr:uid="{4E3EAC3B-0B47-4F73-9E8E-3FC39FB7AFB5}"/>
    <cellStyle name="Normal 106 4" xfId="345" xr:uid="{4ABFD268-6167-4E98-A027-871B0CCD142A}"/>
    <cellStyle name="Normal 106 5" xfId="346" xr:uid="{1E4A616C-DAC4-4217-B2A3-F214E958C41A}"/>
    <cellStyle name="Normal 106 6" xfId="347" xr:uid="{68C97925-F93B-4D5A-97D0-37468282F95B}"/>
    <cellStyle name="Normal 106 7" xfId="348" xr:uid="{B63D1BFA-E3A9-452A-8EDC-008E8FF345A7}"/>
    <cellStyle name="Normal 107" xfId="349" xr:uid="{C75A84D1-3A74-4F85-AF4E-AFA06C2398B5}"/>
    <cellStyle name="Normal 107 2" xfId="350" xr:uid="{C7649F78-5C92-4CA3-B93D-3BDEA59A5DFD}"/>
    <cellStyle name="Normal 107 3" xfId="351" xr:uid="{88CCEF77-5383-4EB8-A423-A8ED752DDE02}"/>
    <cellStyle name="Normal 107 4" xfId="352" xr:uid="{3D57980E-DF07-4D4B-A361-715E4F1AD54D}"/>
    <cellStyle name="Normal 107 5" xfId="353" xr:uid="{F33FB1C7-6DC5-43F3-9281-19CF527E4078}"/>
    <cellStyle name="Normal 107 6" xfId="354" xr:uid="{BC235FEA-70C4-466C-855D-A7E302C22A4D}"/>
    <cellStyle name="Normal 107 7" xfId="355" xr:uid="{B8AB981B-8568-44BF-8CC3-071526F0D042}"/>
    <cellStyle name="Normal 108" xfId="356" xr:uid="{05009D30-E5FC-4499-8325-090D635AE57C}"/>
    <cellStyle name="Normal 108 2" xfId="357" xr:uid="{7DC28EE1-B610-4263-B777-0627D598CD6E}"/>
    <cellStyle name="Normal 108 3" xfId="358" xr:uid="{3CF16656-2AF7-4F8F-9022-872EB3B5EE78}"/>
    <cellStyle name="Normal 108 4" xfId="359" xr:uid="{B147CCA5-77E4-413F-8B5C-A40C2E1D900F}"/>
    <cellStyle name="Normal 108 5" xfId="360" xr:uid="{001593FB-C15C-4FE8-8FF0-C1764747FE53}"/>
    <cellStyle name="Normal 108 6" xfId="361" xr:uid="{78452571-B773-467E-9EC3-F1BB5A6EB732}"/>
    <cellStyle name="Normal 108 7" xfId="362" xr:uid="{CCF09A66-F640-4375-B37E-E2CA568B2B3F}"/>
    <cellStyle name="Normal 109" xfId="363" xr:uid="{A1E734DB-9DA1-461D-BCF7-00A132A1FEDA}"/>
    <cellStyle name="Normal 109 2" xfId="364" xr:uid="{E3E40432-A40E-486A-AC32-18C5E8EC3B1D}"/>
    <cellStyle name="Normal 109 3" xfId="365" xr:uid="{D78A5F00-BAF5-4382-A919-04DAF71ADEB1}"/>
    <cellStyle name="Normal 109 4" xfId="366" xr:uid="{057771FD-1A0A-4870-900E-BB0900FD02B9}"/>
    <cellStyle name="Normal 109 5" xfId="367" xr:uid="{82C45C16-053D-4798-98A2-79B5C770CD52}"/>
    <cellStyle name="Normal 109 6" xfId="368" xr:uid="{74634DB7-0E5D-46A9-B935-9279D3D9C0FE}"/>
    <cellStyle name="Normal 109 7" xfId="369" xr:uid="{13C73AC7-23D1-4A90-BB26-7B9C688AC8BA}"/>
    <cellStyle name="Normal 11" xfId="370" xr:uid="{A72A1633-01B8-41F1-BAD4-341033D9B453}"/>
    <cellStyle name="Normal 11 2" xfId="371" xr:uid="{3D382849-8F16-45AB-8F8E-AF1EBC406B7E}"/>
    <cellStyle name="Normal 11 3" xfId="372" xr:uid="{C3E4152C-3BE7-4DAC-AAE4-A24688DF8F6B}"/>
    <cellStyle name="Normal 11 4" xfId="373" xr:uid="{41E2D875-D525-42D9-AB23-3A3946CCC129}"/>
    <cellStyle name="Normal 110" xfId="374" xr:uid="{DB587F65-4F9B-47AA-BC16-7BE27F27C244}"/>
    <cellStyle name="Normal 110 2" xfId="375" xr:uid="{D1D38061-6DC6-4989-9F9D-A3BB5059FAE6}"/>
    <cellStyle name="Normal 110 3" xfId="376" xr:uid="{5EFBEBDD-CA95-4B60-88B7-5384DA918811}"/>
    <cellStyle name="Normal 110 4" xfId="377" xr:uid="{2E086A8D-63F1-4574-93FB-BE2B985B28E3}"/>
    <cellStyle name="Normal 110 5" xfId="378" xr:uid="{DED8A09F-DE27-4F28-8C50-05274232AFA7}"/>
    <cellStyle name="Normal 110 6" xfId="379" xr:uid="{EFB2B9C6-8CC5-46F2-B077-AE2EC0895B11}"/>
    <cellStyle name="Normal 110 7" xfId="380" xr:uid="{4B7291AC-F090-466F-9824-0CAAB9EA90FB}"/>
    <cellStyle name="Normal 111" xfId="381" xr:uid="{82200668-C76D-45CC-8B3A-93B9E3CDAB3B}"/>
    <cellStyle name="Normal 111 2" xfId="382" xr:uid="{0C9935BF-DA03-4F56-8579-F63D22BDDCF1}"/>
    <cellStyle name="Normal 111 3" xfId="383" xr:uid="{1738F7B6-14F9-4276-B7E7-AC8E7E1634FC}"/>
    <cellStyle name="Normal 111 4" xfId="384" xr:uid="{EEFFB9A3-74C7-488A-BEA5-F20CC5E03CF3}"/>
    <cellStyle name="Normal 111 5" xfId="385" xr:uid="{810CE3DB-0503-4DF1-BD92-0BE91006F4CD}"/>
    <cellStyle name="Normal 111 6" xfId="386" xr:uid="{814118B8-9068-4F6B-9534-6AA0A021C827}"/>
    <cellStyle name="Normal 111 7" xfId="387" xr:uid="{507E0FEA-9BDB-4096-A408-3C2D942D26B8}"/>
    <cellStyle name="Normal 112" xfId="388" xr:uid="{65E63E51-E655-487E-951F-947B01948C23}"/>
    <cellStyle name="Normal 112 2" xfId="389" xr:uid="{42EBFFBA-4A8D-47F4-B767-EE41A49B4659}"/>
    <cellStyle name="Normal 112 3" xfId="390" xr:uid="{2C392672-50EB-4826-98CF-14C256972026}"/>
    <cellStyle name="Normal 112 4" xfId="391" xr:uid="{C5A42F66-712A-4BF5-8F96-2CE5FE11981E}"/>
    <cellStyle name="Normal 112 5" xfId="392" xr:uid="{B879DC34-4E86-40BA-B4E1-E9A7F3CC639B}"/>
    <cellStyle name="Normal 112 6" xfId="393" xr:uid="{93671ED2-8269-4A68-9EF0-F3E5A0D809D8}"/>
    <cellStyle name="Normal 112 7" xfId="394" xr:uid="{94FD7714-1A34-4A78-97B0-C951482AC89B}"/>
    <cellStyle name="Normal 113" xfId="395" xr:uid="{490FFB63-2759-4F58-9368-F170C6E01640}"/>
    <cellStyle name="Normal 113 2" xfId="396" xr:uid="{3E643199-D319-4D6A-8EAF-5B812EED139A}"/>
    <cellStyle name="Normal 113 3" xfId="397" xr:uid="{B9DA6888-6EB2-4111-924E-390D38F4C4BA}"/>
    <cellStyle name="Normal 113 4" xfId="398" xr:uid="{435C43B9-5611-4233-8F9E-4D33CA660491}"/>
    <cellStyle name="Normal 113 5" xfId="399" xr:uid="{1D991A62-7CDD-48B6-92CA-F0C3CD87F36D}"/>
    <cellStyle name="Normal 113 6" xfId="400" xr:uid="{ACBABFFD-869B-4845-ADFA-5F9988329BA7}"/>
    <cellStyle name="Normal 113 7" xfId="401" xr:uid="{9601679E-A3A7-4890-8732-94E825A2E753}"/>
    <cellStyle name="Normal 114" xfId="402" xr:uid="{80A1AB2D-858E-4D35-ADF0-E2ED5D374FD4}"/>
    <cellStyle name="Normal 114 2" xfId="403" xr:uid="{720C3C44-B801-4377-B268-088655F72740}"/>
    <cellStyle name="Normal 114 3" xfId="404" xr:uid="{2C91D272-1EAC-42D6-B3E0-21EF862C88DA}"/>
    <cellStyle name="Normal 114 4" xfId="405" xr:uid="{44601924-1F20-4029-A19D-0BA4AB4D4222}"/>
    <cellStyle name="Normal 114 5" xfId="406" xr:uid="{EBC2583A-1FE8-4CCD-9B09-76A8C7EA6659}"/>
    <cellStyle name="Normal 114 6" xfId="407" xr:uid="{28141EF9-AD04-4A03-A3B7-E87CB77A3D22}"/>
    <cellStyle name="Normal 114 7" xfId="408" xr:uid="{1D30F063-5548-4C2D-8C9B-C066D09E0655}"/>
    <cellStyle name="Normal 115" xfId="409" xr:uid="{9388C8EB-BC0A-44E3-A19A-A363386B05DA}"/>
    <cellStyle name="Normal 115 2" xfId="410" xr:uid="{FC5DAF24-BE9A-4291-8B36-F355A13C2F27}"/>
    <cellStyle name="Normal 115 3" xfId="411" xr:uid="{511482A4-757A-41A1-AAB7-4232A9E775C1}"/>
    <cellStyle name="Normal 115 4" xfId="412" xr:uid="{14BC7C13-C314-408F-8A71-AB9BBD95FCB0}"/>
    <cellStyle name="Normal 115 5" xfId="413" xr:uid="{E2024175-7373-4694-8693-DA111F786B27}"/>
    <cellStyle name="Normal 115 6" xfId="414" xr:uid="{545EAE00-4559-46B1-8799-AB8F2E780820}"/>
    <cellStyle name="Normal 115 7" xfId="415" xr:uid="{442DE694-DBBB-429E-A51E-78FEDF1D205B}"/>
    <cellStyle name="Normal 116" xfId="416" xr:uid="{CD46408E-2D0D-44DE-A86E-996F8FA44E4E}"/>
    <cellStyle name="Normal 116 2" xfId="417" xr:uid="{518565E3-2197-4BFE-B725-3C58790B37FF}"/>
    <cellStyle name="Normal 116 3" xfId="418" xr:uid="{405EEE79-3DB9-47C0-BD67-9A735530A880}"/>
    <cellStyle name="Normal 116 4" xfId="419" xr:uid="{2B2F78C3-D116-4562-AC24-CA59CA510E60}"/>
    <cellStyle name="Normal 116 5" xfId="420" xr:uid="{FEED3365-2F2D-481E-82AA-7A47A31113DE}"/>
    <cellStyle name="Normal 116 6" xfId="421" xr:uid="{65AF7AFD-FB94-444E-969C-D170C3E14792}"/>
    <cellStyle name="Normal 116 7" xfId="422" xr:uid="{A457884A-08B4-4B02-8882-65A611E8CFE2}"/>
    <cellStyle name="Normal 117" xfId="423" xr:uid="{9770CD88-22B2-44A5-97B9-12A515D3678D}"/>
    <cellStyle name="Normal 117 2" xfId="424" xr:uid="{20B07D3C-00F4-4B9C-A740-B75E6D2C1EA0}"/>
    <cellStyle name="Normal 117 3" xfId="425" xr:uid="{5815DBD8-327E-4BB2-9AEE-D6F1C819200E}"/>
    <cellStyle name="Normal 117 4" xfId="426" xr:uid="{E1F72E1B-AFD1-4994-8A2A-90A0FE04205B}"/>
    <cellStyle name="Normal 117 5" xfId="427" xr:uid="{2D24F458-0D74-41E7-A433-3AD292F43738}"/>
    <cellStyle name="Normal 117 6" xfId="428" xr:uid="{54D109EE-CAB6-40FA-B199-216B1A42F1E0}"/>
    <cellStyle name="Normal 117 7" xfId="429" xr:uid="{C7F2A2A7-6D00-4B5E-ACD6-2BFB16CCC151}"/>
    <cellStyle name="Normal 118" xfId="430" xr:uid="{45F31463-AB29-4EDA-9565-13E3F39D9E81}"/>
    <cellStyle name="Normal 118 2" xfId="431" xr:uid="{DD00CC60-E53E-4866-943E-991FABA770F5}"/>
    <cellStyle name="Normal 118 3" xfId="432" xr:uid="{9BC054E4-6BDE-4E01-8FDC-0AEA08447EE7}"/>
    <cellStyle name="Normal 118 4" xfId="433" xr:uid="{472E0F37-BA24-4C70-9129-1F961411F58D}"/>
    <cellStyle name="Normal 118 5" xfId="434" xr:uid="{13570E1E-83D1-4CE7-96AC-4860315B98E2}"/>
    <cellStyle name="Normal 118 6" xfId="435" xr:uid="{60C2767D-6B96-4AF4-9EAA-C44B224D23F2}"/>
    <cellStyle name="Normal 118 7" xfId="436" xr:uid="{B1600B78-5498-49CE-9A36-5A49F8B1B388}"/>
    <cellStyle name="Normal 119" xfId="437" xr:uid="{01D55A57-8A61-457A-941C-FDA3C3955EE1}"/>
    <cellStyle name="Normal 119 2" xfId="438" xr:uid="{25BA0F54-F48A-4A6C-A512-C913CEF911BC}"/>
    <cellStyle name="Normal 119 3" xfId="439" xr:uid="{B93F2BB0-ADD9-4874-8955-86E78954C2B8}"/>
    <cellStyle name="Normal 119 4" xfId="440" xr:uid="{7F7F97AF-C0EB-4A9A-9927-53C353D377EE}"/>
    <cellStyle name="Normal 119 5" xfId="441" xr:uid="{D24630FB-B124-4586-87C9-D8A8F7FE4100}"/>
    <cellStyle name="Normal 119 6" xfId="442" xr:uid="{3BD87355-F42B-4BCF-AB44-1EC1FF9DAFA0}"/>
    <cellStyle name="Normal 119 7" xfId="443" xr:uid="{513EE38F-960A-4646-A89B-55C4147E9E90}"/>
    <cellStyle name="Normal 12" xfId="444" xr:uid="{0A9047D5-A911-4910-BD66-FC980A2151AB}"/>
    <cellStyle name="Normal 12 2" xfId="445" xr:uid="{B23593B3-64FD-47D1-8C70-5101F66F8FC4}"/>
    <cellStyle name="Normal 12 3" xfId="446" xr:uid="{201600AC-933E-47FB-88BE-D600B1CEA60E}"/>
    <cellStyle name="Normal 12 4" xfId="447" xr:uid="{3C13BB2D-9126-4F33-BAB5-D2D925B292A5}"/>
    <cellStyle name="Normal 120" xfId="448" xr:uid="{1DDF836F-FBE0-491B-8059-2CE4F0B0B87C}"/>
    <cellStyle name="Normal 120 2" xfId="449" xr:uid="{90973615-8CD1-49A7-8B13-4BCA9D7DA9E3}"/>
    <cellStyle name="Normal 120 3" xfId="450" xr:uid="{C16763F7-D0F9-48CD-A355-DEA9F1C3177D}"/>
    <cellStyle name="Normal 120 4" xfId="451" xr:uid="{414D2511-0768-44DB-88E4-56ABE835AAD0}"/>
    <cellStyle name="Normal 120 5" xfId="452" xr:uid="{1E0FB880-1F1E-4FCA-95FF-33363AAD638F}"/>
    <cellStyle name="Normal 120 6" xfId="453" xr:uid="{53B76E11-8A4D-43C4-AE69-695240C18814}"/>
    <cellStyle name="Normal 120 7" xfId="454" xr:uid="{ED900D31-57C1-4D43-A905-5EAE4528D064}"/>
    <cellStyle name="Normal 121" xfId="455" xr:uid="{72D35AE9-899A-473C-A208-E35FD5B7C1BC}"/>
    <cellStyle name="Normal 121 2" xfId="456" xr:uid="{EC95E20E-5938-48DA-B973-EF07B88F29DD}"/>
    <cellStyle name="Normal 121 3" xfId="457" xr:uid="{91B3B7C0-CD14-4013-A8BC-D96C4C4E1D59}"/>
    <cellStyle name="Normal 121 4" xfId="458" xr:uid="{96170A48-FFCB-416E-A92F-96B9AD143427}"/>
    <cellStyle name="Normal 121 5" xfId="459" xr:uid="{36B973D8-A3FD-49C5-9234-8256ECE5DA34}"/>
    <cellStyle name="Normal 121 6" xfId="460" xr:uid="{CB7FBFAD-68E7-4A84-9DD5-3113A38C43ED}"/>
    <cellStyle name="Normal 121 7" xfId="461" xr:uid="{7C87D96D-EC11-4165-8CCF-CD25C0B6A4C0}"/>
    <cellStyle name="Normal 122" xfId="462" xr:uid="{47DDEE51-A59D-4DCD-96C9-7A4DD90146F9}"/>
    <cellStyle name="Normal 122 2" xfId="463" xr:uid="{1D638FCA-160C-4333-9710-06D1F23BDBD9}"/>
    <cellStyle name="Normal 122 3" xfId="464" xr:uid="{0C152713-0115-464C-A917-3F05C8498E22}"/>
    <cellStyle name="Normal 122 4" xfId="465" xr:uid="{4E1C56BC-0187-4B29-B2F9-7DE991381EDB}"/>
    <cellStyle name="Normal 122 5" xfId="466" xr:uid="{9FE7A73F-2D97-44CA-B297-234F8F11D507}"/>
    <cellStyle name="Normal 122 6" xfId="467" xr:uid="{D8EBABE9-071C-4097-B24F-39FC2C32582B}"/>
    <cellStyle name="Normal 122 7" xfId="468" xr:uid="{D7D830B3-9059-427A-8E7F-B3E57CEF02E8}"/>
    <cellStyle name="Normal 123" xfId="469" xr:uid="{D8080C7A-77FB-435A-910D-FB8F8CFE6989}"/>
    <cellStyle name="Normal 123 2" xfId="470" xr:uid="{213E60F0-2FC9-4AAE-BF6A-FB1512F79632}"/>
    <cellStyle name="Normal 123 3" xfId="471" xr:uid="{C57312B9-231B-4F57-883F-63B480A714FD}"/>
    <cellStyle name="Normal 123 4" xfId="472" xr:uid="{211FEFE9-E7F3-4A7A-827E-DA4DC48D27C2}"/>
    <cellStyle name="Normal 123 5" xfId="473" xr:uid="{A7EF2FE7-C0B1-4621-B17F-B77CEE5BE59F}"/>
    <cellStyle name="Normal 123 6" xfId="474" xr:uid="{FD373C8B-F8CD-4B7D-BB28-9C12FD226581}"/>
    <cellStyle name="Normal 123 7" xfId="475" xr:uid="{F1EB34E8-7C9A-4C46-94A0-82A9418356C5}"/>
    <cellStyle name="Normal 124" xfId="476" xr:uid="{22E8DE3D-1071-4363-9B02-C7CC934CDB24}"/>
    <cellStyle name="Normal 124 2" xfId="477" xr:uid="{1A3BB076-4CAE-4FA3-9128-26EC36FA311D}"/>
    <cellStyle name="Normal 124 3" xfId="478" xr:uid="{6027C38B-CEF6-4E0F-8AA4-7C0F6EE34712}"/>
    <cellStyle name="Normal 124 4" xfId="479" xr:uid="{98C530E1-6314-4241-803F-C7EAFCCC75C3}"/>
    <cellStyle name="Normal 124 5" xfId="480" xr:uid="{2C083045-37E3-450C-BC69-2EF0D8BDD526}"/>
    <cellStyle name="Normal 124 6" xfId="481" xr:uid="{62BBC2C9-8806-49B7-890C-3F23212CCB33}"/>
    <cellStyle name="Normal 124 7" xfId="482" xr:uid="{54293BDF-B99B-4A3C-8A44-C607B5B8BBC3}"/>
    <cellStyle name="Normal 125" xfId="483" xr:uid="{5B99422A-C2A9-42D8-9BD1-073C310A2003}"/>
    <cellStyle name="Normal 125 2" xfId="484" xr:uid="{C955A512-ABF7-46DE-8796-EC0F3DD920B6}"/>
    <cellStyle name="Normal 125 3" xfId="485" xr:uid="{7AD9FB42-6BBA-4F3A-AE81-D231E4ED6C4A}"/>
    <cellStyle name="Normal 125 4" xfId="486" xr:uid="{ECE96617-33A4-4EE0-8197-2D6F346F3123}"/>
    <cellStyle name="Normal 125 5" xfId="487" xr:uid="{8F300AA0-9C24-4BCC-9294-50E71E7432AA}"/>
    <cellStyle name="Normal 125 6" xfId="488" xr:uid="{B0851344-AE58-4602-9CD5-4401E91A6845}"/>
    <cellStyle name="Normal 125 7" xfId="489" xr:uid="{69C695BE-E561-49B4-93AF-3A816E305F07}"/>
    <cellStyle name="Normal 126" xfId="490" xr:uid="{FCEAC5CF-41AF-4A12-901E-BB1307E6F62D}"/>
    <cellStyle name="Normal 126 2" xfId="491" xr:uid="{262B8594-91E4-4857-8CDF-8997D5E4B215}"/>
    <cellStyle name="Normal 126 3" xfId="492" xr:uid="{47942ABB-DBD4-4A95-A69B-9EBB10758D47}"/>
    <cellStyle name="Normal 126 4" xfId="493" xr:uid="{FC63F944-5654-4599-97F1-D00E738A4410}"/>
    <cellStyle name="Normal 126 5" xfId="494" xr:uid="{6B39A761-7B7D-4C15-92E0-617D0ECB4C48}"/>
    <cellStyle name="Normal 126 6" xfId="495" xr:uid="{C13CA500-113F-45AD-BDA9-2BF15ADE31EE}"/>
    <cellStyle name="Normal 126 7" xfId="496" xr:uid="{29E65968-A3E9-4EFF-B9DF-24125857B46B}"/>
    <cellStyle name="Normal 127" xfId="497" xr:uid="{1876A097-A91B-4E84-BB33-39A4771970E9}"/>
    <cellStyle name="Normal 127 2" xfId="498" xr:uid="{C972894F-78EA-4534-AD60-D9B0AC831710}"/>
    <cellStyle name="Normal 127 3" xfId="499" xr:uid="{78C6E792-5FE7-4160-9273-80AC598C6328}"/>
    <cellStyle name="Normal 127 4" xfId="500" xr:uid="{1629753D-62D0-4EF0-A443-EFE2E0D0B4A5}"/>
    <cellStyle name="Normal 127 5" xfId="501" xr:uid="{B94BCDE8-66FB-4BFA-A820-2DB990DB4F2B}"/>
    <cellStyle name="Normal 127 6" xfId="502" xr:uid="{9BDA7FCD-07B6-42D1-B850-2D41600E19D5}"/>
    <cellStyle name="Normal 127 7" xfId="503" xr:uid="{42185D8C-EB80-4983-8FAB-A745A5977CFC}"/>
    <cellStyle name="Normal 128" xfId="504" xr:uid="{DDB76132-5453-4163-8D45-7A7AA6B23120}"/>
    <cellStyle name="Normal 128 2" xfId="505" xr:uid="{7D528B24-844B-4162-9E66-DBBF552DE8C0}"/>
    <cellStyle name="Normal 128 3" xfId="506" xr:uid="{E3C9C327-7E42-42C7-8E2F-12137F7D803E}"/>
    <cellStyle name="Normal 128 4" xfId="507" xr:uid="{AF3A9B98-9D82-4658-800B-44F1CB5FF7CD}"/>
    <cellStyle name="Normal 128 5" xfId="508" xr:uid="{9F95A73D-746F-41B2-9893-B6FA4EC424DE}"/>
    <cellStyle name="Normal 128 6" xfId="509" xr:uid="{A4FFE8E1-36E0-403E-BFE1-E9C41FE787B0}"/>
    <cellStyle name="Normal 128 7" xfId="510" xr:uid="{0E8DBAEE-0F35-417F-9643-8E98B8D574FF}"/>
    <cellStyle name="Normal 129" xfId="511" xr:uid="{56D87200-AEC8-4149-AA33-49AAD864F3B7}"/>
    <cellStyle name="Normal 129 2" xfId="512" xr:uid="{3B3668FD-EADE-4098-8AAE-870B91893432}"/>
    <cellStyle name="Normal 129 3" xfId="513" xr:uid="{021FFA36-48E4-456A-B20C-95574E706489}"/>
    <cellStyle name="Normal 129 4" xfId="514" xr:uid="{C317A235-C2BD-48A1-9A21-BCA54D0CE456}"/>
    <cellStyle name="Normal 129 5" xfId="515" xr:uid="{8F257448-2EF2-47DB-8622-3E772E8C6C3F}"/>
    <cellStyle name="Normal 129 6" xfId="516" xr:uid="{C5E0D2BD-1671-4F40-BF31-EB7351CD6321}"/>
    <cellStyle name="Normal 129 7" xfId="517" xr:uid="{CDEAB114-4BBB-48B3-9C08-3F079EB22C46}"/>
    <cellStyle name="Normal 13" xfId="518" xr:uid="{03C8A522-E76D-493E-BCAA-43967AE1C285}"/>
    <cellStyle name="Normal 13 2" xfId="519" xr:uid="{ADC212D9-0A75-414D-817F-4B40F1F1C95E}"/>
    <cellStyle name="Normal 13 3" xfId="520" xr:uid="{0F87D1CB-84E6-4A17-959B-69829DD4B156}"/>
    <cellStyle name="Normal 13 4" xfId="521" xr:uid="{2F072486-3DC8-4635-AF3A-ED0B8FD8CDDD}"/>
    <cellStyle name="Normal 130" xfId="522" xr:uid="{857779D5-DA21-41FE-9DBB-CB4987B0DFFE}"/>
    <cellStyle name="Normal 130 2" xfId="523" xr:uid="{01E0D51E-36CD-44BD-9A8B-B3F33DC4149E}"/>
    <cellStyle name="Normal 130 3" xfId="524" xr:uid="{BBD8DB1C-C49B-4148-B61D-FDA10355BA43}"/>
    <cellStyle name="Normal 130 4" xfId="525" xr:uid="{DA734132-87AD-4B6F-A217-BB7203388C4F}"/>
    <cellStyle name="Normal 130 5" xfId="526" xr:uid="{FC61E75D-3781-4693-91A1-FFF72617DE67}"/>
    <cellStyle name="Normal 130 6" xfId="527" xr:uid="{56E0DD52-0FA7-466E-9C84-C0CCE2D09A13}"/>
    <cellStyle name="Normal 130 7" xfId="528" xr:uid="{71F4E2C3-B77B-4BFB-B2A7-7FA4AB24F0CA}"/>
    <cellStyle name="Normal 131" xfId="529" xr:uid="{775D3C4F-24DE-4EC8-B95D-A76D4E991605}"/>
    <cellStyle name="Normal 131 2" xfId="530" xr:uid="{9014E3F6-A6C0-4676-BB42-EE62E53E1B3E}"/>
    <cellStyle name="Normal 131 3" xfId="531" xr:uid="{0E7EB843-2713-4F5B-80C3-DAA9D7F3741B}"/>
    <cellStyle name="Normal 131 4" xfId="532" xr:uid="{F2D7B252-7CA7-4498-8248-FA72130DD9FE}"/>
    <cellStyle name="Normal 131 5" xfId="533" xr:uid="{E0CF9081-F171-4F09-922D-2073B09CF410}"/>
    <cellStyle name="Normal 131 6" xfId="534" xr:uid="{268E14DD-CF92-4F21-9520-47605AFDBA2A}"/>
    <cellStyle name="Normal 131 7" xfId="535" xr:uid="{B1016E43-5EC5-43C1-B732-0B9EA5CE2404}"/>
    <cellStyle name="Normal 132" xfId="536" xr:uid="{E3E93B72-BDCF-47E2-8F17-4F1DDB3FDA10}"/>
    <cellStyle name="Normal 132 2" xfId="537" xr:uid="{851C3C35-7695-41E8-9F04-015EA4F7EAAD}"/>
    <cellStyle name="Normal 132 3" xfId="538" xr:uid="{5E5C251C-0F52-4F8B-9586-A4470B92D70D}"/>
    <cellStyle name="Normal 132 4" xfId="539" xr:uid="{7DCDCE6C-5A57-4069-BE41-6669EE93DB06}"/>
    <cellStyle name="Normal 132 5" xfId="540" xr:uid="{59B9AF6F-B3E6-4330-B9FB-99EAE4375209}"/>
    <cellStyle name="Normal 132 6" xfId="541" xr:uid="{687E7261-A39B-4C5A-856A-AE17B5734B67}"/>
    <cellStyle name="Normal 132 7" xfId="542" xr:uid="{915A5F3F-8E0B-4C4E-96F6-51CFB3BFC0E3}"/>
    <cellStyle name="Normal 133" xfId="543" xr:uid="{E6ACB26C-9ED0-43BD-A7DD-8E2A34D09494}"/>
    <cellStyle name="Normal 133 2" xfId="544" xr:uid="{D88F8F12-AFE6-48AE-AC0F-20C887E535A1}"/>
    <cellStyle name="Normal 133 3" xfId="545" xr:uid="{8ACFA804-C950-48CA-8EAB-042C6BA865B0}"/>
    <cellStyle name="Normal 133 4" xfId="546" xr:uid="{C05E6978-7FC4-4667-B37A-AF6031D6DDA9}"/>
    <cellStyle name="Normal 133 5" xfId="547" xr:uid="{9BCC7AD6-E30A-4D96-AFE4-59FD360664BE}"/>
    <cellStyle name="Normal 133 6" xfId="548" xr:uid="{483CD950-27C8-4786-82C4-4817558D0381}"/>
    <cellStyle name="Normal 133 7" xfId="549" xr:uid="{AF947219-89EB-446B-B0C8-362581D1FF00}"/>
    <cellStyle name="Normal 134" xfId="550" xr:uid="{06891A13-3B24-4E10-9982-D49F4673D8CD}"/>
    <cellStyle name="Normal 134 2" xfId="551" xr:uid="{77AC8E1F-27BB-4218-8B59-218C6DABA18D}"/>
    <cellStyle name="Normal 134 3" xfId="552" xr:uid="{182C558D-62E8-4EDA-A11A-652807400804}"/>
    <cellStyle name="Normal 134 4" xfId="553" xr:uid="{18A93730-997C-407E-BAE6-C6F10DCDEAB1}"/>
    <cellStyle name="Normal 134 5" xfId="554" xr:uid="{685EB598-5B7A-4C2D-9DA2-9B70E72C1715}"/>
    <cellStyle name="Normal 134 6" xfId="555" xr:uid="{CEE5046E-B042-45EE-A021-1F134AF53DA9}"/>
    <cellStyle name="Normal 134 7" xfId="556" xr:uid="{A033246B-929F-4E2C-93C2-33C2733E804C}"/>
    <cellStyle name="Normal 135" xfId="557" xr:uid="{1A64EF08-41FB-4B5B-8563-E039C48E1ECE}"/>
    <cellStyle name="Normal 135 2" xfId="558" xr:uid="{F2DAC310-D3C1-461A-B933-AA8F1DE16CE3}"/>
    <cellStyle name="Normal 135 3" xfId="559" xr:uid="{A8CC0BDB-9E4D-42D9-99BF-E9AAD5D26F2A}"/>
    <cellStyle name="Normal 135 4" xfId="560" xr:uid="{D60D2B95-1A5B-43FF-BDF9-A4FB37ECA10E}"/>
    <cellStyle name="Normal 135 5" xfId="561" xr:uid="{6FD9C3BB-4471-4B74-B85B-A5A492A2AAE5}"/>
    <cellStyle name="Normal 135 6" xfId="562" xr:uid="{D72119BD-5623-4FF8-B268-46C8457AA865}"/>
    <cellStyle name="Normal 135 7" xfId="563" xr:uid="{EBF10573-60A5-4C00-BB4C-98585E618948}"/>
    <cellStyle name="Normal 136" xfId="564" xr:uid="{A2623E33-DC6B-4FF9-98E0-50D8968BF1AF}"/>
    <cellStyle name="Normal 136 2" xfId="565" xr:uid="{0D471069-74C0-442B-8735-422DF81D482F}"/>
    <cellStyle name="Normal 136 3" xfId="566" xr:uid="{1A4C1228-CE70-49C1-A1C8-3EBFBF90F10D}"/>
    <cellStyle name="Normal 136 4" xfId="567" xr:uid="{3DA48643-275D-4F4A-9AE0-4AE76481CD20}"/>
    <cellStyle name="Normal 136 5" xfId="568" xr:uid="{06A1FCED-561B-49BF-B72D-C7EC8B7DD31C}"/>
    <cellStyle name="Normal 136 6" xfId="569" xr:uid="{288DC79E-1409-4FF7-A358-A0C02162582B}"/>
    <cellStyle name="Normal 136 7" xfId="570" xr:uid="{F379A63B-5AF5-46D7-BE17-4CB6F5705C75}"/>
    <cellStyle name="Normal 137" xfId="571" xr:uid="{6433B821-2CD9-49C5-9F33-C9E541405304}"/>
    <cellStyle name="Normal 137 2" xfId="572" xr:uid="{437A0BB7-22AC-483C-80F1-02E516E9F539}"/>
    <cellStyle name="Normal 137 3" xfId="573" xr:uid="{934595FB-1EDA-4B3C-8374-9A36451E4859}"/>
    <cellStyle name="Normal 137 4" xfId="574" xr:uid="{E5815F53-0E15-4E76-8E63-C0312529BFB3}"/>
    <cellStyle name="Normal 137 5" xfId="575" xr:uid="{EF1A249D-67DD-403D-BB24-4D1E38B41DA4}"/>
    <cellStyle name="Normal 137 6" xfId="576" xr:uid="{384770C8-964C-4132-BC60-8D0233B8340B}"/>
    <cellStyle name="Normal 137 7" xfId="577" xr:uid="{F978B8AF-02EB-46E6-80B2-4B8BF2356C1E}"/>
    <cellStyle name="Normal 138" xfId="578" xr:uid="{ED3C240B-7766-47A7-9EC6-47103545C3D7}"/>
    <cellStyle name="Normal 138 2" xfId="579" xr:uid="{321217D8-9FB4-4A28-9494-B3B8EFFC885C}"/>
    <cellStyle name="Normal 138 3" xfId="580" xr:uid="{9C886111-2C06-4789-AC30-793FBAD98DD8}"/>
    <cellStyle name="Normal 138 4" xfId="581" xr:uid="{0DA0F1E4-E5EF-46BC-837A-1814A9F95D07}"/>
    <cellStyle name="Normal 138 5" xfId="582" xr:uid="{334D12B7-0219-49BD-83C0-9A18ABD7162C}"/>
    <cellStyle name="Normal 138 6" xfId="583" xr:uid="{C8DFD21D-1FA1-497F-9A8A-63DF08A4F719}"/>
    <cellStyle name="Normal 138 7" xfId="584" xr:uid="{6A36B31E-5099-41FB-8D4B-22EF60E0D240}"/>
    <cellStyle name="Normal 139" xfId="585" xr:uid="{9AA477A8-E783-4CCA-AAC5-9535A100F949}"/>
    <cellStyle name="Normal 139 2" xfId="586" xr:uid="{71C21516-8F70-40B9-8E74-35ACE0F8FFB4}"/>
    <cellStyle name="Normal 139 3" xfId="587" xr:uid="{25099B58-E053-489F-A07F-63CB4F9F9B34}"/>
    <cellStyle name="Normal 139 4" xfId="588" xr:uid="{0D7AEC83-6139-4B6B-91A9-53D0C5AA820A}"/>
    <cellStyle name="Normal 139 5" xfId="589" xr:uid="{3EA6C069-1558-4B06-BF6F-FBAA6FC86496}"/>
    <cellStyle name="Normal 139 6" xfId="590" xr:uid="{1EBB85A4-9B0B-4A51-AD47-BCCD989ADE29}"/>
    <cellStyle name="Normal 139 7" xfId="591" xr:uid="{91565D18-8CE9-4800-827C-BC327F189897}"/>
    <cellStyle name="Normal 14" xfId="592" xr:uid="{84230005-C01A-4A70-81D5-07C0041DBCC8}"/>
    <cellStyle name="Normal 14 2" xfId="593" xr:uid="{744E143E-C24D-4CBB-B18B-29793470AF20}"/>
    <cellStyle name="Normal 14 3" xfId="594" xr:uid="{BE7C56BD-6FC6-4C9A-A10A-8578A4F4C418}"/>
    <cellStyle name="Normal 14 4" xfId="595" xr:uid="{176226E4-BDEB-4257-9E77-BD9B584F70E8}"/>
    <cellStyle name="Normal 140" xfId="596" xr:uid="{C44FDB90-7A02-4B81-AB75-D131273B15EB}"/>
    <cellStyle name="Normal 140 2" xfId="597" xr:uid="{63E67C73-0A36-4BF0-975C-CB9D019DBD71}"/>
    <cellStyle name="Normal 140 3" xfId="598" xr:uid="{98A5F504-B65B-418B-B1E6-99651DFF0762}"/>
    <cellStyle name="Normal 140 4" xfId="599" xr:uid="{5D47F67B-4322-4071-8A4A-AD96415F2B59}"/>
    <cellStyle name="Normal 140 5" xfId="600" xr:uid="{795C86B5-5080-4BCF-BFA7-8E8A25E73C76}"/>
    <cellStyle name="Normal 140 6" xfId="601" xr:uid="{E151A664-3035-4FF4-9F1A-15871588ABF4}"/>
    <cellStyle name="Normal 140 7" xfId="602" xr:uid="{DE7FD650-44C2-49E0-8785-4096AC0BE6BB}"/>
    <cellStyle name="Normal 141" xfId="603" xr:uid="{5F2ED66A-FB7B-4A5F-8187-7336620D5296}"/>
    <cellStyle name="Normal 141 2" xfId="604" xr:uid="{5D3ECD45-ED4E-4A92-8389-2A36583980D7}"/>
    <cellStyle name="Normal 141 3" xfId="605" xr:uid="{E0DE63E5-5D12-402C-BBA1-F3580E3C87EC}"/>
    <cellStyle name="Normal 141 4" xfId="606" xr:uid="{2176E2C4-4123-498F-AA6E-D946C316E2A0}"/>
    <cellStyle name="Normal 141 5" xfId="607" xr:uid="{449AAE9D-C15B-4A93-B6B1-1989C0E4AF86}"/>
    <cellStyle name="Normal 141 6" xfId="608" xr:uid="{800362BB-E644-477E-B039-CAF4485B91E4}"/>
    <cellStyle name="Normal 141 7" xfId="609" xr:uid="{BF506368-5C5C-4C7B-8D8E-0002DD1F1FB0}"/>
    <cellStyle name="Normal 142" xfId="610" xr:uid="{1B793D8F-65D4-40B6-8007-4A4AA8AE5A24}"/>
    <cellStyle name="Normal 142 2" xfId="611" xr:uid="{F7A3945A-0769-4814-8DEE-55AEF876078F}"/>
    <cellStyle name="Normal 142 3" xfId="612" xr:uid="{1F38E463-348F-40E4-82D0-C6BFE50E854B}"/>
    <cellStyle name="Normal 142 4" xfId="613" xr:uid="{2F093AE3-3AEF-4529-A640-5DEA805DFBB1}"/>
    <cellStyle name="Normal 142 5" xfId="614" xr:uid="{A28341D6-0747-4685-BE43-963814932518}"/>
    <cellStyle name="Normal 142 6" xfId="615" xr:uid="{CDBE4050-B93B-4D8D-9D70-268B2CD37C74}"/>
    <cellStyle name="Normal 142 7" xfId="616" xr:uid="{618E6227-B9D1-4850-905C-27EB0A4D1EFB}"/>
    <cellStyle name="Normal 143" xfId="617" xr:uid="{350B1470-0FDC-4503-A3D5-F497507CF4C0}"/>
    <cellStyle name="Normal 143 2" xfId="618" xr:uid="{09A6F68D-5DBF-4705-9A82-A1846123B1B6}"/>
    <cellStyle name="Normal 143 3" xfId="619" xr:uid="{7924738C-4AD0-4FB4-AAA9-A48DFD7D4180}"/>
    <cellStyle name="Normal 143 4" xfId="620" xr:uid="{1BBB6EB1-B685-404B-8EB1-40DFACCC8575}"/>
    <cellStyle name="Normal 143 5" xfId="621" xr:uid="{5AF02880-A34C-4781-B3E5-62B3070AACB7}"/>
    <cellStyle name="Normal 143 6" xfId="622" xr:uid="{093E9814-12E2-4541-9D94-7B02F251C47F}"/>
    <cellStyle name="Normal 143 7" xfId="623" xr:uid="{BDCA0A4C-220D-4DFD-8FC6-1E150AC7F65B}"/>
    <cellStyle name="Normal 144" xfId="624" xr:uid="{00DD4A7C-54C0-4AE9-B27C-4FAF524C794B}"/>
    <cellStyle name="Normal 144 2" xfId="625" xr:uid="{61DA6B35-2A2D-4953-9C2A-EC6FA2D6B397}"/>
    <cellStyle name="Normal 144 3" xfId="626" xr:uid="{78C813C7-C87E-4221-9D9D-4780D6BF39B5}"/>
    <cellStyle name="Normal 144 4" xfId="627" xr:uid="{9C90CE7B-2B53-4AC7-B79E-48D3FBC85290}"/>
    <cellStyle name="Normal 144 5" xfId="628" xr:uid="{2A1CAB35-89CC-4CD9-8C5F-88E67D4E38F0}"/>
    <cellStyle name="Normal 144 6" xfId="629" xr:uid="{6F7975B3-EF42-4AE9-8539-0D237BCCBBE4}"/>
    <cellStyle name="Normal 144 7" xfId="630" xr:uid="{5A4DFEE7-8F2D-4F63-B9A0-9672C2358064}"/>
    <cellStyle name="Normal 145" xfId="631" xr:uid="{B85DD896-2DCF-43C6-B980-E7F3BBAB1940}"/>
    <cellStyle name="Normal 145 2" xfId="632" xr:uid="{ED06D773-13FD-49EA-8AE6-0CA2A7B9227B}"/>
    <cellStyle name="Normal 145 3" xfId="633" xr:uid="{832744E0-88CD-4170-8E72-EC2700230624}"/>
    <cellStyle name="Normal 145 4" xfId="634" xr:uid="{A2EF8625-B086-4CE2-A887-61DD511ECC76}"/>
    <cellStyle name="Normal 145 5" xfId="635" xr:uid="{A2B2B7A7-8F96-415F-AF55-89FAB9F34503}"/>
    <cellStyle name="Normal 145 6" xfId="636" xr:uid="{9B89A835-D6D7-40FE-8ADB-EA4478A2B362}"/>
    <cellStyle name="Normal 145 7" xfId="637" xr:uid="{57B38A53-6087-429B-B8BA-DE15DBF22E7C}"/>
    <cellStyle name="Normal 146" xfId="638" xr:uid="{721575D1-463A-4544-B9E6-2B9644B68862}"/>
    <cellStyle name="Normal 146 2" xfId="639" xr:uid="{7B13FE3F-5086-4F00-BA9A-01A3884664DD}"/>
    <cellStyle name="Normal 146 3" xfId="640" xr:uid="{C14757C2-BB9A-4996-B7BE-320064DD7389}"/>
    <cellStyle name="Normal 146 4" xfId="641" xr:uid="{90FEA734-4886-4A6B-ADE6-65FE529556DB}"/>
    <cellStyle name="Normal 146 5" xfId="642" xr:uid="{D115846E-FC10-4A0D-9934-BDD9F758E61C}"/>
    <cellStyle name="Normal 146 6" xfId="643" xr:uid="{5CCEC4D2-A748-4F58-AF87-46CE892F7C01}"/>
    <cellStyle name="Normal 146 7" xfId="644" xr:uid="{9604D2C7-5335-4F5D-A37C-F848E43E6BB9}"/>
    <cellStyle name="Normal 147" xfId="645" xr:uid="{77398266-EEDE-4488-9D90-8FEF94362617}"/>
    <cellStyle name="Normal 147 2" xfId="646" xr:uid="{3B33D1BE-CE01-4593-B377-FC0C051E327B}"/>
    <cellStyle name="Normal 147 3" xfId="647" xr:uid="{19A67B95-34D4-42E6-A1AA-5EF593FAC108}"/>
    <cellStyle name="Normal 147 4" xfId="648" xr:uid="{D5955A55-D3D7-42A2-9834-988EAB1FE5FD}"/>
    <cellStyle name="Normal 147 5" xfId="649" xr:uid="{D667F4DA-59EA-4371-A7C8-760D2396AC29}"/>
    <cellStyle name="Normal 147 6" xfId="650" xr:uid="{17D5B032-8EAB-4564-AD6D-4DC59BC60823}"/>
    <cellStyle name="Normal 147 7" xfId="651" xr:uid="{99478436-30A0-4F2B-9C1B-49C8688C3255}"/>
    <cellStyle name="Normal 148" xfId="652" xr:uid="{A1D28D1F-AB0C-426F-B585-72BD1B097163}"/>
    <cellStyle name="Normal 148 2" xfId="653" xr:uid="{58FFADE2-68A4-48BD-A3E1-93A1CF0C0B31}"/>
    <cellStyle name="Normal 148 3" xfId="654" xr:uid="{25C4B1F4-280D-47C1-B213-7482C8C7CE93}"/>
    <cellStyle name="Normal 148 4" xfId="655" xr:uid="{671A1DEF-9BF8-4646-95CA-68E87DD61E62}"/>
    <cellStyle name="Normal 148 5" xfId="656" xr:uid="{A8606C2A-5665-4254-9B48-B7D338E4D971}"/>
    <cellStyle name="Normal 148 6" xfId="657" xr:uid="{199E8C77-0703-45B8-959C-CD824562BE21}"/>
    <cellStyle name="Normal 148 7" xfId="658" xr:uid="{B478A6A6-6598-4E66-98CE-656FE1ACB567}"/>
    <cellStyle name="Normal 149" xfId="659" xr:uid="{3CDCB593-D854-4503-A616-ED0E6BEFBD88}"/>
    <cellStyle name="Normal 149 2" xfId="660" xr:uid="{40447FB3-D8F9-4BCA-9BF5-3B1FAF4B151D}"/>
    <cellStyle name="Normal 149 3" xfId="661" xr:uid="{9287B8A3-2275-442C-AB5D-F6239687FCE8}"/>
    <cellStyle name="Normal 149 4" xfId="662" xr:uid="{227E5705-5E04-405B-88B4-39F868C47435}"/>
    <cellStyle name="Normal 149 5" xfId="663" xr:uid="{E54E897E-1CA8-4533-B3AA-0EC1A63F05E6}"/>
    <cellStyle name="Normal 149 6" xfId="664" xr:uid="{783463C4-39AB-4DF7-8407-9C59397E699E}"/>
    <cellStyle name="Normal 149 7" xfId="665" xr:uid="{CDA13361-03E2-4EBC-8D53-413201A89220}"/>
    <cellStyle name="Normal 15" xfId="666" xr:uid="{35AFA9D1-2B1A-46DD-BA47-01FC4BDE6D3A}"/>
    <cellStyle name="Normal 15 2" xfId="667" xr:uid="{202E8D25-4FD5-4D03-A186-E300E7173C56}"/>
    <cellStyle name="Normal 15 3" xfId="668" xr:uid="{F7966355-D004-4DC8-BDA3-AC5049A5BA24}"/>
    <cellStyle name="Normal 15 4" xfId="669" xr:uid="{5F1F2BCA-3EEB-457A-9E7F-29AC4574B9EE}"/>
    <cellStyle name="Normal 150" xfId="670" xr:uid="{C64342E5-1F74-4A5C-B81D-9AA63287B409}"/>
    <cellStyle name="Normal 150 2" xfId="671" xr:uid="{86E4D2CD-CA56-4416-991F-1311A2F9A9C1}"/>
    <cellStyle name="Normal 150 3" xfId="672" xr:uid="{5EDE8917-0FF3-4B8D-ABB6-681D4AB4827A}"/>
    <cellStyle name="Normal 150 4" xfId="673" xr:uid="{F5EEF659-4AC8-4ADE-850B-D713EA9DC4A2}"/>
    <cellStyle name="Normal 150 5" xfId="674" xr:uid="{E3CEFA7B-BFC8-4286-8A42-27BB055BDB38}"/>
    <cellStyle name="Normal 150 6" xfId="675" xr:uid="{A52238D3-B3C1-46EA-9C15-146CDEBE9F43}"/>
    <cellStyle name="Normal 150 7" xfId="676" xr:uid="{E48CF555-4071-4723-92CD-31FD911F93D9}"/>
    <cellStyle name="Normal 151" xfId="677" xr:uid="{6682E252-5538-4F65-9DA0-AD0257A3D64A}"/>
    <cellStyle name="Normal 151 2" xfId="678" xr:uid="{214FDB31-F3DD-41F3-8539-35C852830CE4}"/>
    <cellStyle name="Normal 151 3" xfId="679" xr:uid="{36B2EFC7-6965-4BB8-B3F8-932863295232}"/>
    <cellStyle name="Normal 151 4" xfId="680" xr:uid="{FF791D87-0904-481A-BD8C-16B188A6851A}"/>
    <cellStyle name="Normal 151 5" xfId="681" xr:uid="{3DED48D5-CC95-4467-863F-6B8289DF586B}"/>
    <cellStyle name="Normal 151 6" xfId="682" xr:uid="{91661100-4B82-4863-BA4C-749B93074FBA}"/>
    <cellStyle name="Normal 151 7" xfId="683" xr:uid="{63D9F97E-A0FA-43D1-9CB8-305DD851CA42}"/>
    <cellStyle name="Normal 152" xfId="684" xr:uid="{D5B1A455-8DD0-466E-BF3B-5D4C387B65F8}"/>
    <cellStyle name="Normal 152 2" xfId="685" xr:uid="{FBB9422F-09E6-4D37-AAB9-82DDC617B0DA}"/>
    <cellStyle name="Normal 152 3" xfId="686" xr:uid="{8652C5C0-0D46-4BF3-ADF6-73848C6CDDFA}"/>
    <cellStyle name="Normal 152 4" xfId="687" xr:uid="{6AD3EF28-DB2C-48A0-BE95-E4012B06CE41}"/>
    <cellStyle name="Normal 152 5" xfId="688" xr:uid="{3B2765BF-8870-4A68-A14D-9ADCBE3401ED}"/>
    <cellStyle name="Normal 152 6" xfId="689" xr:uid="{4C22A226-9789-4F56-B635-C1E7B72B8D08}"/>
    <cellStyle name="Normal 152 7" xfId="690" xr:uid="{BF96580F-9E76-4DE9-AEFC-DB5C81B06DE1}"/>
    <cellStyle name="Normal 153" xfId="691" xr:uid="{BD129AF3-8827-4A83-BF18-643BAFC0C926}"/>
    <cellStyle name="Normal 153 2" xfId="692" xr:uid="{F1E5F5A3-7D7F-45DF-BEE4-67251CF1D33F}"/>
    <cellStyle name="Normal 153 3" xfId="693" xr:uid="{1B116DFA-B028-439E-8A5D-1E732A18B9FD}"/>
    <cellStyle name="Normal 153 4" xfId="694" xr:uid="{9A122F4B-040E-4656-865F-C38584F32E73}"/>
    <cellStyle name="Normal 153 5" xfId="695" xr:uid="{74F7EA23-9A2B-4794-A87D-C8CE5C730F99}"/>
    <cellStyle name="Normal 153 6" xfId="696" xr:uid="{7A7E4ADA-EB28-43EF-B6B3-7FF9AB685C31}"/>
    <cellStyle name="Normal 153 7" xfId="697" xr:uid="{3BB14257-EB8F-4FEA-A1E7-5BC577ED6F74}"/>
    <cellStyle name="Normal 154" xfId="698" xr:uid="{F2CDB37F-46A1-4EAF-B2B0-577F3F49FC6F}"/>
    <cellStyle name="Normal 154 2" xfId="699" xr:uid="{6C3778B1-61C6-46C7-B370-E2C23CF564C8}"/>
    <cellStyle name="Normal 154 3" xfId="700" xr:uid="{AF442FE6-3A93-4687-BAD0-02374BBDEC96}"/>
    <cellStyle name="Normal 154 4" xfId="701" xr:uid="{0C32D97E-AB7F-43A8-B35C-399D831F050D}"/>
    <cellStyle name="Normal 154 5" xfId="702" xr:uid="{45849D65-1DBC-4E2A-B8C2-72F9D4688924}"/>
    <cellStyle name="Normal 154 6" xfId="703" xr:uid="{416AC9A8-76EB-40B9-B4EF-CF2D12D048DA}"/>
    <cellStyle name="Normal 154 7" xfId="704" xr:uid="{C9604FDB-5641-4D1A-83AD-FF718E5606CE}"/>
    <cellStyle name="Normal 155" xfId="705" xr:uid="{B86D1CE9-026E-4546-BB82-E425DE13059C}"/>
    <cellStyle name="Normal 155 2" xfId="706" xr:uid="{62339309-3A69-43EB-BBD8-852A150A0C54}"/>
    <cellStyle name="Normal 155 3" xfId="707" xr:uid="{07E9D074-1637-4E07-A0BF-E7F63C1039BD}"/>
    <cellStyle name="Normal 155 4" xfId="708" xr:uid="{81563808-DA5E-465C-8051-FDBA4DCB2685}"/>
    <cellStyle name="Normal 155 5" xfId="709" xr:uid="{2AFB73EA-D1D3-4A66-BD48-482DE3A26986}"/>
    <cellStyle name="Normal 155 6" xfId="710" xr:uid="{5AEB5E60-7485-45F4-81F3-6DA0845F6036}"/>
    <cellStyle name="Normal 155 7" xfId="711" xr:uid="{02B165ED-C6E3-4BD3-A274-E344EDDCDCE5}"/>
    <cellStyle name="Normal 156" xfId="712" xr:uid="{5064481E-0FBB-44E8-81AB-467153ECD6F7}"/>
    <cellStyle name="Normal 156 2" xfId="713" xr:uid="{7845DBC3-2054-4979-9D9E-AA75A88FA850}"/>
    <cellStyle name="Normal 156 3" xfId="714" xr:uid="{A3DAA53F-3AEF-4A85-A4CF-784B2F60E3BE}"/>
    <cellStyle name="Normal 156 4" xfId="715" xr:uid="{DC70717B-3CE2-4E24-B83D-409D96035752}"/>
    <cellStyle name="Normal 156 5" xfId="716" xr:uid="{46B8B67F-8929-40A8-B5AD-476AB8B49C83}"/>
    <cellStyle name="Normal 156 6" xfId="717" xr:uid="{27F31D58-31CB-45DE-8AF4-C6DD0B618AC7}"/>
    <cellStyle name="Normal 156 7" xfId="718" xr:uid="{4356A2BC-E68A-4E7B-9095-3D7CC0B3CE6A}"/>
    <cellStyle name="Normal 157" xfId="719" xr:uid="{243224CF-4B79-4F6A-BC0F-71FFAEF04B20}"/>
    <cellStyle name="Normal 157 2" xfId="720" xr:uid="{34AEBB30-7803-473B-B009-24B620D38AC2}"/>
    <cellStyle name="Normal 157 3" xfId="721" xr:uid="{BA5C652E-289D-4DF4-AC7C-23E8B455B7EE}"/>
    <cellStyle name="Normal 157 4" xfId="722" xr:uid="{9F533E5C-D211-4D90-93C9-B633BB864A56}"/>
    <cellStyle name="Normal 157 5" xfId="723" xr:uid="{5AC93AB0-823C-4BC2-BA4A-488631F72EA2}"/>
    <cellStyle name="Normal 157 6" xfId="724" xr:uid="{55B8C072-148C-4422-91DB-B6B3349AF468}"/>
    <cellStyle name="Normal 157 7" xfId="725" xr:uid="{2733E2DB-A12A-46C1-BD67-B8EAF166AD37}"/>
    <cellStyle name="Normal 158" xfId="726" xr:uid="{6FBAF7E3-B55E-40B2-8B00-6415A62D8C66}"/>
    <cellStyle name="Normal 158 2" xfId="727" xr:uid="{0148F01A-1B3D-4C85-9A77-22F0D51D46F3}"/>
    <cellStyle name="Normal 158 3" xfId="728" xr:uid="{09472859-D3B3-4C32-A792-511A41864136}"/>
    <cellStyle name="Normal 158 4" xfId="729" xr:uid="{318CC434-9222-45D1-90E8-AF3F0B28F369}"/>
    <cellStyle name="Normal 158 5" xfId="730" xr:uid="{B79BF09B-384C-4FDB-960F-B9CC7DB74E76}"/>
    <cellStyle name="Normal 158 6" xfId="731" xr:uid="{3BA3CB5A-30CB-4C6C-B064-235C3B95C9C9}"/>
    <cellStyle name="Normal 158 7" xfId="732" xr:uid="{B8C0F3EA-4D51-4E9C-8BB6-B5D95FC2ED90}"/>
    <cellStyle name="Normal 159" xfId="733" xr:uid="{6D3836F7-6A08-4F33-93B4-612D194D9243}"/>
    <cellStyle name="Normal 159 2" xfId="734" xr:uid="{E733D309-2DF9-4643-8732-D2C20EF5424A}"/>
    <cellStyle name="Normal 159 3" xfId="735" xr:uid="{8E23DB39-76DB-49F4-B5EC-6ACE8526F743}"/>
    <cellStyle name="Normal 159 4" xfId="736" xr:uid="{A2AC3581-3353-4901-AF1E-B6A37D5EA6EC}"/>
    <cellStyle name="Normal 159 5" xfId="737" xr:uid="{A0D7C740-39D9-4468-9D16-2F768B322F22}"/>
    <cellStyle name="Normal 159 6" xfId="738" xr:uid="{848A5E24-5A7C-4D79-8D02-E13DFDA70745}"/>
    <cellStyle name="Normal 159 7" xfId="739" xr:uid="{EC820F21-287D-49F1-9561-BEF37D10C9CB}"/>
    <cellStyle name="Normal 16" xfId="740" xr:uid="{6B35EB35-2F92-488E-8630-A369CEC84209}"/>
    <cellStyle name="Normal 16 2" xfId="741" xr:uid="{C143E0EE-6DEE-4C7A-B742-2A4CEC9721EA}"/>
    <cellStyle name="Normal 16 3" xfId="742" xr:uid="{571D3F2D-3591-486D-A5AD-CCAF21F97925}"/>
    <cellStyle name="Normal 16 4" xfId="743" xr:uid="{06728E93-ED02-47FE-8371-C5CF25EA6C5C}"/>
    <cellStyle name="Normal 160" xfId="744" xr:uid="{511CA819-7705-4730-B17D-4EC4531DBAC4}"/>
    <cellStyle name="Normal 160 2" xfId="745" xr:uid="{616DB30E-2D31-441A-B1F7-EC91826C6668}"/>
    <cellStyle name="Normal 160 3" xfId="746" xr:uid="{5BA3CEFF-DFF7-4F25-97D6-DAFFC1CED149}"/>
    <cellStyle name="Normal 160 4" xfId="747" xr:uid="{AEDEC10C-08E3-4A4D-9AF6-013ADFFE0812}"/>
    <cellStyle name="Normal 160 5" xfId="748" xr:uid="{4115441F-0B02-450F-AE0B-8AFFE755AC6C}"/>
    <cellStyle name="Normal 160 6" xfId="749" xr:uid="{72390943-ABE8-4DEE-91B5-155857DC76EA}"/>
    <cellStyle name="Normal 160 7" xfId="750" xr:uid="{958D4644-B370-4A01-B6D4-4E1DC4C67887}"/>
    <cellStyle name="Normal 161" xfId="751" xr:uid="{C817BC5D-1C14-43DA-B9DF-FEB3EA549F43}"/>
    <cellStyle name="Normal 161 2" xfId="752" xr:uid="{F759942D-A7AA-467D-8AE7-DDE1F14E30FF}"/>
    <cellStyle name="Normal 161 3" xfId="753" xr:uid="{C1364B01-1138-4F96-963D-8D5737600890}"/>
    <cellStyle name="Normal 161 4" xfId="754" xr:uid="{2043B25A-DB1B-4F84-A57C-8C0485233F06}"/>
    <cellStyle name="Normal 161 5" xfId="755" xr:uid="{7E9D88CD-ED48-4873-A57D-DED3ADCE01D8}"/>
    <cellStyle name="Normal 161 6" xfId="756" xr:uid="{CBD4FE51-9566-498D-8AC5-7A8CA15DFEF5}"/>
    <cellStyle name="Normal 161 7" xfId="757" xr:uid="{A053115E-8946-42BB-8208-C1703419C32E}"/>
    <cellStyle name="Normal 162" xfId="758" xr:uid="{A4FFEFF4-91FE-4CFE-8B06-9F040A8AE667}"/>
    <cellStyle name="Normal 162 2" xfId="759" xr:uid="{2A43071C-79DB-457C-9925-264C029EFB8B}"/>
    <cellStyle name="Normal 162 3" xfId="760" xr:uid="{9EC8254A-C8C9-44CD-8BF5-46FC3A47BA04}"/>
    <cellStyle name="Normal 162 4" xfId="761" xr:uid="{43219FE4-D392-4E6C-B090-A4082FCB00E3}"/>
    <cellStyle name="Normal 162 5" xfId="762" xr:uid="{BFFC666B-9401-4447-B447-3DF0EA61B4B6}"/>
    <cellStyle name="Normal 162 6" xfId="763" xr:uid="{D825D6E4-09D4-4942-B657-463F7F72CC58}"/>
    <cellStyle name="Normal 162 7" xfId="764" xr:uid="{5A672769-6E03-45EC-9417-A7CBDDA1C030}"/>
    <cellStyle name="Normal 163" xfId="765" xr:uid="{DD49A56D-7F94-479F-AD8D-6E1E5F3CBB06}"/>
    <cellStyle name="Normal 163 2" xfId="766" xr:uid="{7F931C62-EB72-4022-9C6F-9B5BCB6C8A56}"/>
    <cellStyle name="Normal 163 3" xfId="767" xr:uid="{C4E94560-8D13-4F06-917C-6023B1F4A95B}"/>
    <cellStyle name="Normal 163 4" xfId="768" xr:uid="{5A3DFD23-601F-4236-A64A-E1F5BE30A3AE}"/>
    <cellStyle name="Normal 163 5" xfId="769" xr:uid="{BEB8D661-6D2C-4AC9-A3F2-79FDF12D10E1}"/>
    <cellStyle name="Normal 163 6" xfId="770" xr:uid="{52D36B69-F360-4174-9F19-8F7B4026CA78}"/>
    <cellStyle name="Normal 163 7" xfId="771" xr:uid="{0815CC9B-DC12-4B2F-AE12-5500DBC2680E}"/>
    <cellStyle name="Normal 164" xfId="772" xr:uid="{7ECC3C20-1883-4C68-AC58-1A8F2972E236}"/>
    <cellStyle name="Normal 164 2" xfId="773" xr:uid="{83670351-E475-4042-9B48-F13AC92B0F7E}"/>
    <cellStyle name="Normal 164 3" xfId="774" xr:uid="{8FC973B6-16E6-4FB6-9CAC-747570AB7A95}"/>
    <cellStyle name="Normal 164 4" xfId="775" xr:uid="{0E564481-CB1E-4CD8-8376-6C21589C924C}"/>
    <cellStyle name="Normal 164 5" xfId="776" xr:uid="{EFC5881E-FC46-471C-901C-3CBB3BD75835}"/>
    <cellStyle name="Normal 164 6" xfId="777" xr:uid="{14ECB2C0-F675-455D-9267-CE4B6D55FEEF}"/>
    <cellStyle name="Normal 164 7" xfId="778" xr:uid="{A7FCB037-1F8A-467F-9C37-30CB09DBF09E}"/>
    <cellStyle name="Normal 165" xfId="779" xr:uid="{9CA151D7-31EC-4463-9EBA-7D93C782F0E6}"/>
    <cellStyle name="Normal 165 2" xfId="780" xr:uid="{AAB728D7-BE31-40ED-9A33-B37644F549A0}"/>
    <cellStyle name="Normal 165 3" xfId="781" xr:uid="{8E3BC635-1D80-4A36-B5C1-9E2929C080D3}"/>
    <cellStyle name="Normal 165 4" xfId="782" xr:uid="{B6D48926-12E0-4F8A-AE7E-9CEAB7ACD6A1}"/>
    <cellStyle name="Normal 165 5" xfId="783" xr:uid="{96A2C954-1126-4EAF-BCE4-1B53BB8DECFC}"/>
    <cellStyle name="Normal 165 6" xfId="784" xr:uid="{4D8D5BB0-CD43-4128-912F-E9EB4C98DD2E}"/>
    <cellStyle name="Normal 165 7" xfId="785" xr:uid="{4F973884-956B-43BA-86AF-271A5380C99B}"/>
    <cellStyle name="Normal 166" xfId="786" xr:uid="{E70E86C2-8E2D-44A2-BFBE-FC1E88B7698E}"/>
    <cellStyle name="Normal 166 2" xfId="787" xr:uid="{D902238A-82CB-42B9-B81B-41FBF63F8112}"/>
    <cellStyle name="Normal 166 3" xfId="788" xr:uid="{4D351C3A-8A2E-48D3-B32D-4EDE7CBB3931}"/>
    <cellStyle name="Normal 166 4" xfId="789" xr:uid="{FA09C678-3275-416B-898F-3F9E977A2DA9}"/>
    <cellStyle name="Normal 166 5" xfId="790" xr:uid="{217B2BAC-8105-4B46-86C5-AB0D4EC9AFF4}"/>
    <cellStyle name="Normal 166 6" xfId="791" xr:uid="{0474C486-314B-4562-A5BD-7D08EE62ADA9}"/>
    <cellStyle name="Normal 166 7" xfId="792" xr:uid="{9322347D-F337-43EE-AFBE-774E4A4DD4DC}"/>
    <cellStyle name="Normal 167" xfId="793" xr:uid="{1E6B9C9E-561B-4C2C-BEAE-DDBC8FD65244}"/>
    <cellStyle name="Normal 167 2" xfId="794" xr:uid="{9BB3F50B-6141-41D6-ACB0-101D74BD294E}"/>
    <cellStyle name="Normal 167 3" xfId="795" xr:uid="{6F83E56E-C5BD-47A9-A912-E6C19C918612}"/>
    <cellStyle name="Normal 167 4" xfId="796" xr:uid="{DD86D90B-3E67-484A-B294-21A8C25C5BF9}"/>
    <cellStyle name="Normal 167 5" xfId="797" xr:uid="{82FD651A-2CD4-4C63-89FC-78A0C3887699}"/>
    <cellStyle name="Normal 167 6" xfId="798" xr:uid="{7F788F4F-D3E8-47BC-AB7A-32398575C175}"/>
    <cellStyle name="Normal 167 7" xfId="799" xr:uid="{EEC13B92-9D03-4B5D-B2E5-B83739368427}"/>
    <cellStyle name="Normal 168" xfId="800" xr:uid="{1DA904E8-1BD6-42BF-8347-6C5DB63E1A3D}"/>
    <cellStyle name="Normal 168 2" xfId="801" xr:uid="{18D46F7E-E0A9-44F5-9A07-5640711A7BA6}"/>
    <cellStyle name="Normal 168 3" xfId="802" xr:uid="{030EE70F-D306-4A48-AAD0-45CA0117154B}"/>
    <cellStyle name="Normal 168 4" xfId="803" xr:uid="{85830C91-E9C7-4CCD-8370-5C87A315DE3A}"/>
    <cellStyle name="Normal 168 5" xfId="804" xr:uid="{0798C2B8-56AA-47D0-8266-6DF3332093BC}"/>
    <cellStyle name="Normal 168 6" xfId="805" xr:uid="{D6846D0C-2047-4064-AB1C-D8871001D971}"/>
    <cellStyle name="Normal 168 7" xfId="806" xr:uid="{B7F257A3-62D5-46D5-AA4E-C607024BEA9E}"/>
    <cellStyle name="Normal 169" xfId="807" xr:uid="{C624EFBF-B30C-41B2-B26C-5692808C26BF}"/>
    <cellStyle name="Normal 169 2" xfId="808" xr:uid="{3EEDAC26-230D-4E51-ABC6-6B1932FCB464}"/>
    <cellStyle name="Normal 169 3" xfId="809" xr:uid="{016FF18E-9742-4154-B1C5-B17C5CA7A6DE}"/>
    <cellStyle name="Normal 169 4" xfId="810" xr:uid="{9E873A4C-6AED-4C0D-B16F-AF10F9AF7E28}"/>
    <cellStyle name="Normal 169 5" xfId="811" xr:uid="{174A5519-3D71-47A0-A632-38F6D31E970A}"/>
    <cellStyle name="Normal 169 6" xfId="812" xr:uid="{FD597CAA-2BC3-4E55-A602-66AFCEFC5117}"/>
    <cellStyle name="Normal 169 7" xfId="813" xr:uid="{9CF71834-F3F6-430E-852A-0DC0CFB60952}"/>
    <cellStyle name="Normal 17" xfId="814" xr:uid="{D135CADF-68FD-477F-AB80-0F60FEC8AC80}"/>
    <cellStyle name="Normal 17 2" xfId="815" xr:uid="{5EA73952-C3C0-4991-B2B3-E28070D50F6B}"/>
    <cellStyle name="Normal 17 3" xfId="816" xr:uid="{ACFE125C-3897-4D8D-A354-0EDA7317CE4D}"/>
    <cellStyle name="Normal 17 4" xfId="817" xr:uid="{EE65E68F-40B4-40BD-9DB0-83A11D24BA2D}"/>
    <cellStyle name="Normal 170" xfId="818" xr:uid="{7D9B5772-FA58-4FF8-BC06-57DA33367B52}"/>
    <cellStyle name="Normal 170 2" xfId="819" xr:uid="{17DC403B-40F4-4EBC-88CF-1C1C53AB82D6}"/>
    <cellStyle name="Normal 170 3" xfId="820" xr:uid="{0313599D-615D-4EDE-961F-979AE56A8992}"/>
    <cellStyle name="Normal 170 4" xfId="821" xr:uid="{9C84FC32-B873-4296-9525-B10B571E24E3}"/>
    <cellStyle name="Normal 170 5" xfId="822" xr:uid="{F0D31862-DE7D-4881-A5DC-53E0E752480E}"/>
    <cellStyle name="Normal 170 6" xfId="823" xr:uid="{29E99D54-4212-4D9B-A162-AEDF5CDCEC6E}"/>
    <cellStyle name="Normal 170 7" xfId="824" xr:uid="{35F6BA8E-C490-446D-983F-6A2FF68FB8D1}"/>
    <cellStyle name="Normal 171" xfId="825" xr:uid="{4A9A5B62-E84B-4667-AF97-FF43541B6607}"/>
    <cellStyle name="Normal 171 2" xfId="826" xr:uid="{76763506-A41C-4A0C-ABAA-F8436A408402}"/>
    <cellStyle name="Normal 171 3" xfId="827" xr:uid="{70945284-2EF6-4DA6-B1D8-358B557A3641}"/>
    <cellStyle name="Normal 171 4" xfId="828" xr:uid="{DCB366BD-34FC-4F89-8C02-2119B4C21746}"/>
    <cellStyle name="Normal 171 5" xfId="829" xr:uid="{65EBAB6C-F5B0-45E7-8174-97DC437543C9}"/>
    <cellStyle name="Normal 171 6" xfId="830" xr:uid="{1C9D060B-F2FD-4A16-A9B7-F7AA32155F28}"/>
    <cellStyle name="Normal 171 7" xfId="831" xr:uid="{4794D1E0-00F2-49EE-AA60-707B2BF62405}"/>
    <cellStyle name="Normal 172" xfId="832" xr:uid="{D39517AC-FD91-4B8F-9365-DDF74F5DC1FC}"/>
    <cellStyle name="Normal 172 2" xfId="833" xr:uid="{E0AE4178-87DD-4633-9DE6-7775DC11D262}"/>
    <cellStyle name="Normal 172 3" xfId="834" xr:uid="{CF26E0E0-5644-423B-AFF4-8F3E8A5C21F5}"/>
    <cellStyle name="Normal 172 4" xfId="835" xr:uid="{13BFD73D-9BA8-4143-84EB-4D38BA922D93}"/>
    <cellStyle name="Normal 172 5" xfId="836" xr:uid="{8587E9F6-36F6-4654-93B5-79B14F690939}"/>
    <cellStyle name="Normal 172 6" xfId="837" xr:uid="{2BEA3334-976B-4B46-B4B9-2921DCE833EC}"/>
    <cellStyle name="Normal 172 7" xfId="838" xr:uid="{90008D54-6361-4832-8AAB-E2B0A67E15BF}"/>
    <cellStyle name="Normal 173" xfId="839" xr:uid="{BB09DBE6-D221-4194-9CF7-1BB179D67E27}"/>
    <cellStyle name="Normal 173 2" xfId="840" xr:uid="{61B19A12-4162-4B64-AFD6-59FBB9A7132E}"/>
    <cellStyle name="Normal 174" xfId="841" xr:uid="{C3B7836B-B2A4-444F-862A-EA092F470B26}"/>
    <cellStyle name="Normal 174 2" xfId="842" xr:uid="{355203CC-6808-4E06-A7C2-311FE1EB5FE8}"/>
    <cellStyle name="Normal 175" xfId="843" xr:uid="{1C0E4E04-6579-449B-BBB9-BA73E19B5D63}"/>
    <cellStyle name="Normal 175 2" xfId="844" xr:uid="{5EA519FB-CCC9-418F-A7BE-0B9747DAF2D2}"/>
    <cellStyle name="Normal 176" xfId="845" xr:uid="{DDDA7575-389F-4B23-8F50-FC54EF7CF19A}"/>
    <cellStyle name="Normal 176 2" xfId="846" xr:uid="{689D545E-E8D4-4D14-90F5-58D43F36A7AA}"/>
    <cellStyle name="Normal 177" xfId="847" xr:uid="{12ACF7A1-679B-4F0D-927E-50339090CAB3}"/>
    <cellStyle name="Normal 177 2" xfId="848" xr:uid="{A45AB620-9A30-463C-979F-C26949E24A43}"/>
    <cellStyle name="Normal 178" xfId="849" xr:uid="{597DADE4-FECD-4E56-A756-CA0C0B8DE54C}"/>
    <cellStyle name="Normal 178 2" xfId="850" xr:uid="{67B92FC3-2B05-409D-91F9-FC4C3DA8F190}"/>
    <cellStyle name="Normal 179" xfId="851" xr:uid="{DBBF500A-A00A-4CC2-A828-D49925795AB3}"/>
    <cellStyle name="Normal 179 2" xfId="852" xr:uid="{95D3E034-CFF7-425C-9927-3BC8EF756F58}"/>
    <cellStyle name="Normal 18" xfId="853" xr:uid="{08E79700-3E5F-4AB0-B3AC-8E90387B2D97}"/>
    <cellStyle name="Normal 18 2" xfId="854" xr:uid="{C6A0B504-AB40-4592-8E9F-BC9233BC1394}"/>
    <cellStyle name="Normal 18 3" xfId="855" xr:uid="{72A421FF-4594-49FD-88B8-5FDE7A753A91}"/>
    <cellStyle name="Normal 18 4" xfId="856" xr:uid="{E2BF0904-F299-47B6-B1AB-A8EE23F0EF80}"/>
    <cellStyle name="Normal 180" xfId="857" xr:uid="{4B5227DE-7681-45AB-9E9C-0325DC0E42AE}"/>
    <cellStyle name="Normal 180 2" xfId="858" xr:uid="{E701E735-C0B0-4A38-B3B6-D9494D311898}"/>
    <cellStyle name="Normal 181" xfId="859" xr:uid="{4C7DAD30-DFFC-4110-A27C-D3810DFB6AE8}"/>
    <cellStyle name="Normal 181 2" xfId="860" xr:uid="{22A0A56A-08DF-4319-987A-F382383CDE69}"/>
    <cellStyle name="Normal 182" xfId="861" xr:uid="{BE950BD8-8AD8-4FB7-AABA-274713ED3198}"/>
    <cellStyle name="Normal 182 2" xfId="862" xr:uid="{9F4DDBF1-D5A5-4346-AC0A-9DC4ABEDDB4D}"/>
    <cellStyle name="Normal 183" xfId="863" xr:uid="{1162DA98-0F08-452F-A327-6B65D7D9D0A2}"/>
    <cellStyle name="Normal 183 2" xfId="864" xr:uid="{A830D5B3-6295-4CC6-9025-F5CB21C3B0E3}"/>
    <cellStyle name="Normal 184" xfId="865" xr:uid="{ABCD8C92-3A2A-4BAA-A02A-D28E1AA1D427}"/>
    <cellStyle name="Normal 184 2" xfId="866" xr:uid="{3A0CE2D5-452A-478A-8839-CDF87DFB0C5D}"/>
    <cellStyle name="Normal 185" xfId="867" xr:uid="{46C2EE26-C7AB-4127-AC6B-773F6A05C660}"/>
    <cellStyle name="Normal 185 2" xfId="868" xr:uid="{0AB70463-D3B7-463B-8E94-74D31BD64EDF}"/>
    <cellStyle name="Normal 186" xfId="869" xr:uid="{C26359DD-04F0-4038-9B14-323188DFCEC9}"/>
    <cellStyle name="Normal 186 2" xfId="870" xr:uid="{78566237-D724-4933-BFF9-666F9E0083A2}"/>
    <cellStyle name="Normal 187" xfId="871" xr:uid="{8003A407-284F-4A6E-9644-A859EA670F43}"/>
    <cellStyle name="Normal 187 2" xfId="872" xr:uid="{53FC624E-3E63-4EDF-970E-B34BEA3DDD30}"/>
    <cellStyle name="Normal 188" xfId="873" xr:uid="{DD3CDFB9-46D9-4250-A73B-117BD14EA739}"/>
    <cellStyle name="Normal 188 2" xfId="874" xr:uid="{C79BC8F1-B6AA-41EF-A232-DCDCE727C39E}"/>
    <cellStyle name="Normal 189" xfId="875" xr:uid="{88F16817-13CB-4CB1-B2D4-AD0CF549C5EC}"/>
    <cellStyle name="Normal 189 2" xfId="876" xr:uid="{F30B3E4D-74FF-4A3C-B3B3-8704E2BBD6E0}"/>
    <cellStyle name="Normal 19" xfId="877" xr:uid="{461B6D86-1067-4284-A3C5-683467630DE8}"/>
    <cellStyle name="Normal 19 2" xfId="878" xr:uid="{5ED27A1E-D89D-420C-AA88-EC86028E4996}"/>
    <cellStyle name="Normal 19 3" xfId="879" xr:uid="{9397C0F3-75EA-496A-937A-742DE4FFCD2A}"/>
    <cellStyle name="Normal 190" xfId="880" xr:uid="{B0D02C00-99B9-46C3-B5F0-2BA8E9CB8D68}"/>
    <cellStyle name="Normal 190 2" xfId="881" xr:uid="{78EEB463-2B32-431B-81CB-62CE661E2C3C}"/>
    <cellStyle name="Normal 191" xfId="882" xr:uid="{4B40732B-67F2-4CBA-931E-1328BEC5DE9C}"/>
    <cellStyle name="Normal 191 2" xfId="883" xr:uid="{F5FE46A9-E988-41B7-B818-D0075D133EBC}"/>
    <cellStyle name="Normal 192" xfId="884" xr:uid="{6BEF851D-8C11-4BB3-BA44-73F04FE14EF2}"/>
    <cellStyle name="Normal 192 2" xfId="885" xr:uid="{38621A3A-AD53-4EE5-B43E-02EF92D8B078}"/>
    <cellStyle name="Normal 193" xfId="886" xr:uid="{47703C6F-57B1-41CC-A4C8-F88B9ED93ED3}"/>
    <cellStyle name="Normal 193 2" xfId="887" xr:uid="{26463116-2B2C-45FF-8A28-DE95117CD537}"/>
    <cellStyle name="Normal 194" xfId="888" xr:uid="{944AA15B-0BE0-4D22-BF20-C1BB09C38FE8}"/>
    <cellStyle name="Normal 194 2" xfId="889" xr:uid="{543F27DD-471A-4F2B-99CB-3496F85EABD6}"/>
    <cellStyle name="Normal 195" xfId="890" xr:uid="{124173BC-AC62-449F-A0BB-0B32E0E7B79B}"/>
    <cellStyle name="Normal 195 2" xfId="891" xr:uid="{8215BB9B-822E-482A-A2E2-141A0E5A64E2}"/>
    <cellStyle name="Normal 196" xfId="892" xr:uid="{2A7CF30C-33D2-40EA-94E3-3A6E29A33F30}"/>
    <cellStyle name="Normal 196 2" xfId="893" xr:uid="{71F6F259-52D0-4D90-BACB-4CAD0063DBB0}"/>
    <cellStyle name="Normal 197" xfId="894" xr:uid="{583EC6B5-D643-4B4E-8DB6-E89FF2BD0A69}"/>
    <cellStyle name="Normal 197 2" xfId="895" xr:uid="{08A3546E-0B15-4FAE-ADE0-54146B36C2EA}"/>
    <cellStyle name="Normal 198" xfId="896" xr:uid="{A7F0827F-51D6-4DBB-99F8-07BDB73C2FE0}"/>
    <cellStyle name="Normal 198 2" xfId="897" xr:uid="{DE50DCC7-8774-4E8C-8AB2-165ED167A36E}"/>
    <cellStyle name="Normal 199" xfId="898" xr:uid="{38BC6758-949A-4DA8-A541-9ED9BC64126C}"/>
    <cellStyle name="Normal 199 2" xfId="899" xr:uid="{1E3061C1-72BD-4D7C-ABD7-3099D0F5CBB7}"/>
    <cellStyle name="Normal 2" xfId="900" xr:uid="{60D9EE80-2CB4-42EE-BBDD-3A6D5CFD72DA}"/>
    <cellStyle name="Normal 2 10" xfId="901" xr:uid="{169F1C5C-8C86-4423-BB6D-ECEEE0617212}"/>
    <cellStyle name="Normal 2 11" xfId="902" xr:uid="{8CB80947-AF9D-4D4F-BD00-0AFD95C90BA6}"/>
    <cellStyle name="Normal 2 12" xfId="903" xr:uid="{1105E6FA-9110-4572-AB32-8A581C4963C5}"/>
    <cellStyle name="Normal 2 13" xfId="904" xr:uid="{824FFFD8-5770-4A4A-AB05-AF4D05E9810D}"/>
    <cellStyle name="Normal 2 14" xfId="905" xr:uid="{9FA199AD-C49A-417F-9928-E06ED3938A67}"/>
    <cellStyle name="Normal 2 15" xfId="906" xr:uid="{36DCF322-7415-4D4D-AACD-FB07BCD03757}"/>
    <cellStyle name="Normal 2 16" xfId="907" xr:uid="{1C75B48D-5118-43FE-AD49-95C16FB34526}"/>
    <cellStyle name="Normal 2 17" xfId="908" xr:uid="{962338CA-70B0-4282-B931-AC5DF648F3AD}"/>
    <cellStyle name="Normal 2 18" xfId="909" xr:uid="{E7551B5C-8ADB-4259-97C9-0C1BD71BF4DC}"/>
    <cellStyle name="Normal 2 19" xfId="910" xr:uid="{6385E365-7B76-4150-8D0F-F2BCAE5AF22C}"/>
    <cellStyle name="Normal 2 2" xfId="911" xr:uid="{3BA6454F-1FE4-41A0-97EC-1699655EDB5B}"/>
    <cellStyle name="Normal 2 2 2" xfId="912" xr:uid="{295CC5CA-9913-4ACA-9FBA-BF5D61231012}"/>
    <cellStyle name="Normal 2 2 2 2" xfId="913" xr:uid="{CDFF0550-B6D0-41E8-96AF-89530A80CBCF}"/>
    <cellStyle name="Normal 2 2 3" xfId="914" xr:uid="{B319CC40-2E80-4F41-BB07-F162FD9BBDF3}"/>
    <cellStyle name="Normal 2 2 4" xfId="915" xr:uid="{29067225-8648-4A83-ACF1-AC6E4A0A55CB}"/>
    <cellStyle name="Normal 2 2 5" xfId="916" xr:uid="{1C87370A-ADBB-48B3-BC1F-3ED8C106B44B}"/>
    <cellStyle name="Normal 2 2 6" xfId="917" xr:uid="{61A3B2B1-E644-4780-A247-A7BD685A31D3}"/>
    <cellStyle name="Normal 2 3" xfId="918" xr:uid="{E856FCC6-0BF9-4978-A4A6-B25C0615F9D8}"/>
    <cellStyle name="Normal 2 4" xfId="919" xr:uid="{E297BE1E-E2ED-475A-8CCF-A0913487A5DF}"/>
    <cellStyle name="Normal 2 5" xfId="920" xr:uid="{DBE52088-994D-4E1D-8A09-827B6AF3BAC6}"/>
    <cellStyle name="Normal 2 6" xfId="921" xr:uid="{CCE985F5-DB83-45E4-A006-7A61DF33D977}"/>
    <cellStyle name="Normal 2 7" xfId="922" xr:uid="{C08F9C2F-6F13-41BD-AA52-FF70D0FE92A6}"/>
    <cellStyle name="Normal 2 8" xfId="923" xr:uid="{9C64BF63-4438-4B55-90C8-5DD4FBFC49CB}"/>
    <cellStyle name="Normal 2 8 2" xfId="924" xr:uid="{BA7F1762-9D32-483A-B7DC-830E283268AA}"/>
    <cellStyle name="Normal 2 8 3" xfId="925" xr:uid="{40D0A3A1-000F-436E-B1FF-2A8D195B605C}"/>
    <cellStyle name="Normal 2 9" xfId="926" xr:uid="{9B211664-9B3A-4F61-8A5B-6B7273E13991}"/>
    <cellStyle name="Normal 20" xfId="927" xr:uid="{74DCBACD-AD8F-421C-A7E5-4CA685B4074C}"/>
    <cellStyle name="Normal 20 2" xfId="928" xr:uid="{83918C40-7DBF-4758-813C-00F7831F9845}"/>
    <cellStyle name="Normal 20 2 2" xfId="929" xr:uid="{6D33BE3A-E65C-465C-A521-3F80FE131DF3}"/>
    <cellStyle name="Normal 20 3" xfId="930" xr:uid="{38FDC913-D12A-44CF-A7AA-77ED7DBC9FF0}"/>
    <cellStyle name="Normal 20 3 2" xfId="931" xr:uid="{ED0919DE-E750-4BFD-A129-C034D6FEDE91}"/>
    <cellStyle name="Normal 20 4" xfId="932" xr:uid="{9E6C24BA-BFD5-4A24-94D4-018CFE5AF6E0}"/>
    <cellStyle name="Normal 20 4 2" xfId="933" xr:uid="{16402621-44B3-4404-BAE1-7E77348474FE}"/>
    <cellStyle name="Normal 20 5" xfId="934" xr:uid="{BF405BA3-6E1F-4AA9-BB3A-7FC8A871CE51}"/>
    <cellStyle name="Normal 20 6" xfId="935" xr:uid="{1E0F95AE-C133-4EA7-8717-46EA2A1CB5BA}"/>
    <cellStyle name="Normal 200" xfId="936" xr:uid="{A60A5949-50BC-4015-BCED-0247AA8A0A94}"/>
    <cellStyle name="Normal 200 2" xfId="937" xr:uid="{B850343A-7611-45B9-A789-B2AD818B50F9}"/>
    <cellStyle name="Normal 201" xfId="938" xr:uid="{E687D8D5-4B72-4B96-B8BA-AEE05C19695D}"/>
    <cellStyle name="Normal 201 2" xfId="939" xr:uid="{A72E46AB-509B-4CE7-9F7F-A75B606E08B2}"/>
    <cellStyle name="Normal 202" xfId="940" xr:uid="{CB8D6D32-31DA-40A9-B299-9A023DB0E8EF}"/>
    <cellStyle name="Normal 202 2" xfId="941" xr:uid="{66B56649-5AE3-48AE-95FD-C8E353E07EA1}"/>
    <cellStyle name="Normal 203" xfId="942" xr:uid="{83537F93-3250-4EC2-A8C5-CF4A34E18561}"/>
    <cellStyle name="Normal 203 2" xfId="943" xr:uid="{7E7C859E-D572-4DFB-87E0-EFAB6E0840E6}"/>
    <cellStyle name="Normal 204" xfId="944" xr:uid="{F1A4E919-31BD-4E47-8202-F6F3037CCB06}"/>
    <cellStyle name="Normal 204 2" xfId="945" xr:uid="{8F68DF4B-C0E4-4585-895D-A0DA18912251}"/>
    <cellStyle name="Normal 205" xfId="946" xr:uid="{310958E3-976D-47A0-A5B5-4AA8CF5D22A1}"/>
    <cellStyle name="Normal 205 2" xfId="947" xr:uid="{72CA829B-AC6A-4746-84F8-A187EBABA725}"/>
    <cellStyle name="Normal 206" xfId="948" xr:uid="{1B332A65-518C-49DA-A9DA-2C855B330C6C}"/>
    <cellStyle name="Normal 206 2" xfId="949" xr:uid="{7C4C887E-AB69-4A55-9541-819D56615DCC}"/>
    <cellStyle name="Normal 207" xfId="950" xr:uid="{E3F29305-C45A-455D-8835-A35E93EF465E}"/>
    <cellStyle name="Normal 208" xfId="951" xr:uid="{855113AB-B3A7-4552-B09A-25CD0365078E}"/>
    <cellStyle name="Normal 208 2" xfId="952" xr:uid="{E9B5389B-DCF9-4571-8FF5-C86269E48968}"/>
    <cellStyle name="Normal 208 3" xfId="953" xr:uid="{53537BAC-BC13-4F2C-9333-5FEEFA8836FE}"/>
    <cellStyle name="Normal 208 4" xfId="954" xr:uid="{053AD352-04A2-4E41-8A67-04846AFB2169}"/>
    <cellStyle name="Normal 209" xfId="955" xr:uid="{5C268415-5A88-4641-B978-B879AAAD1F4C}"/>
    <cellStyle name="Normal 21" xfId="956" xr:uid="{273DCE22-8AC5-4505-A2E3-065AC5500761}"/>
    <cellStyle name="Normal 21 2" xfId="957" xr:uid="{CA08D05D-54F4-4FDB-9F55-DFE256166B60}"/>
    <cellStyle name="Normal 21 3" xfId="958" xr:uid="{5AF9F0C6-5A53-40D0-9E2E-A517D600A0C6}"/>
    <cellStyle name="Normal 210" xfId="959" xr:uid="{022BCCC8-1D25-4472-97B3-204B6DAEE001}"/>
    <cellStyle name="Normal 210 2" xfId="960" xr:uid="{59243E5D-8485-4FF3-95E8-FAF7271C6960}"/>
    <cellStyle name="Normal 210 3" xfId="961" xr:uid="{041E7AC5-61BB-4054-AF84-285E3FE2E820}"/>
    <cellStyle name="Normal 211" xfId="962" xr:uid="{5AC5BED3-35A4-407F-83B7-A2245C093435}"/>
    <cellStyle name="Normal 211 2" xfId="963" xr:uid="{518A6645-71C5-459F-8CEF-1886BAD189B5}"/>
    <cellStyle name="Normal 211 3" xfId="964" xr:uid="{3DDE1CB8-5AEA-482A-B307-81C702D7DEDC}"/>
    <cellStyle name="Normal 212" xfId="965" xr:uid="{1221B55B-6B8C-4F09-B9F8-95DC07C76734}"/>
    <cellStyle name="Normal 213" xfId="966" xr:uid="{DE9F2A9C-F912-4307-9BF5-087C59322CC5}"/>
    <cellStyle name="Normal 214" xfId="967" xr:uid="{C1004B19-61D7-4A4E-8C2F-5CEED26DB918}"/>
    <cellStyle name="Normal 215" xfId="968" xr:uid="{B2D2E135-A489-411A-9A4F-1AD63008DE79}"/>
    <cellStyle name="Normal 216" xfId="969" xr:uid="{1DD1719D-690E-4F35-9BA9-8909E6A3CA40}"/>
    <cellStyle name="Normal 217" xfId="970" xr:uid="{4C7C3CBE-141F-4897-8F52-0848540B40DC}"/>
    <cellStyle name="Normal 218" xfId="971" xr:uid="{EA98B919-AB75-4FE4-AA1E-4EDF611FF5AF}"/>
    <cellStyle name="Normal 219" xfId="972" xr:uid="{08E84101-9631-4AF3-882E-0558F087F863}"/>
    <cellStyle name="Normal 22" xfId="973" xr:uid="{51F477D8-4FCB-4D7E-86F9-3CE34A048DD9}"/>
    <cellStyle name="Normal 22 2" xfId="974" xr:uid="{28CA7FD7-D935-4232-91DF-13821D322972}"/>
    <cellStyle name="Normal 22 3" xfId="975" xr:uid="{CA20C050-1A86-4C6F-AB89-62EE3DF67D34}"/>
    <cellStyle name="Normal 220" xfId="976" xr:uid="{F4B32924-FE99-4A0E-AFED-38AFCC6B7E3B}"/>
    <cellStyle name="Normal 221" xfId="977" xr:uid="{DA2CB516-7584-46CE-82AB-409416318E1C}"/>
    <cellStyle name="Normal 222" xfId="978" xr:uid="{6D02F18C-401C-494F-B9C9-A85DBE38F142}"/>
    <cellStyle name="Normal 223" xfId="979" xr:uid="{0C7226AD-8019-408B-A7C7-247E9F00B925}"/>
    <cellStyle name="Normal 224" xfId="980" xr:uid="{4CD8CDD8-4C30-4BBD-9680-CF85A90685B3}"/>
    <cellStyle name="Normal 225" xfId="981" xr:uid="{D1412EE1-834E-4EF9-8D9B-0CB03273F15D}"/>
    <cellStyle name="Normal 226" xfId="982" xr:uid="{9D0C6327-8E0B-4532-A825-7DD512E7FD33}"/>
    <cellStyle name="Normal 227" xfId="983" xr:uid="{1E63B26A-7FAA-4EE1-B298-6F2AC28A1394}"/>
    <cellStyle name="Normal 228" xfId="984" xr:uid="{AFB34B82-5134-469F-AA81-281D31B13A07}"/>
    <cellStyle name="Normal 229" xfId="985" xr:uid="{8EE169E3-6EF1-45E6-B6EA-94101ED32468}"/>
    <cellStyle name="Normal 23" xfId="986" xr:uid="{98369B46-781A-4163-8307-E8D0DC6C6114}"/>
    <cellStyle name="Normal 23 2" xfId="987" xr:uid="{11C79ED4-A558-400D-A770-86922A84DC1D}"/>
    <cellStyle name="Normal 23 3" xfId="988" xr:uid="{C092CD4C-BCB5-4172-8918-A341716E3D83}"/>
    <cellStyle name="Normal 230" xfId="989" xr:uid="{8366F3B5-538F-446F-8F05-F33AAC869C12}"/>
    <cellStyle name="Normal 231" xfId="990" xr:uid="{DF492B5E-B55E-46A8-AA4F-C90AC42FDE03}"/>
    <cellStyle name="Normal 24" xfId="991" xr:uid="{34FA8C6D-4C14-4CF9-AE80-060BB0B3DD78}"/>
    <cellStyle name="Normal 24 2" xfId="992" xr:uid="{7354830E-2465-4F95-9882-C63694B8F62C}"/>
    <cellStyle name="Normal 24 3" xfId="993" xr:uid="{B84DFD8F-4535-41CE-8ED3-FED47426C09D}"/>
    <cellStyle name="Normal 25" xfId="994" xr:uid="{1A737B79-1AED-4FB4-8F1A-4A81B6C30D87}"/>
    <cellStyle name="Normal 25 2" xfId="995" xr:uid="{C2FCDAE1-020B-4384-BE6E-E1155082E794}"/>
    <cellStyle name="Normal 25 3" xfId="996" xr:uid="{34646DB6-D3FA-49BA-AD26-D6432EA89D44}"/>
    <cellStyle name="Normal 26" xfId="997" xr:uid="{B1410B6A-6D14-4C09-B1B7-4025775CD940}"/>
    <cellStyle name="Normal 26 2" xfId="998" xr:uid="{B33AB109-5CD1-472F-8822-1468758F96C1}"/>
    <cellStyle name="Normal 26 3" xfId="999" xr:uid="{E703309F-CD56-4298-82FF-1C0EEA72973A}"/>
    <cellStyle name="Normal 27" xfId="1000" xr:uid="{E4D20CE4-1CED-4A8E-95FB-1A59FD49A3DF}"/>
    <cellStyle name="Normal 27 2" xfId="1001" xr:uid="{195AD5D9-60AE-40F7-BE7D-B8D1B7E8B721}"/>
    <cellStyle name="Normal 27 3" xfId="1002" xr:uid="{7132DDDD-50B8-4748-BBB5-80A4F3F9C999}"/>
    <cellStyle name="Normal 28" xfId="1003" xr:uid="{E0519C9C-6266-437D-9AFB-0085069B883E}"/>
    <cellStyle name="Normal 28 2" xfId="1004" xr:uid="{8F670C8F-B694-4AB0-B887-64A23C2EA2D8}"/>
    <cellStyle name="Normal 28 3" xfId="1005" xr:uid="{FEDA8186-FEEA-4B58-ADC4-4C761A558308}"/>
    <cellStyle name="Normal 29" xfId="1006" xr:uid="{4488F539-6F47-4497-8D44-091BDB3F139B}"/>
    <cellStyle name="Normal 29 2" xfId="1007" xr:uid="{595F4238-8828-4AA6-A445-F957AD8B6696}"/>
    <cellStyle name="Normal 29 3" xfId="1008" xr:uid="{1C57BB8B-D316-4A7E-80A3-3D6A95731C8C}"/>
    <cellStyle name="Normal 3" xfId="1009" xr:uid="{A63F14F9-1D97-4AE2-ABEC-6CBD347F0CCC}"/>
    <cellStyle name="Normal 3 2" xfId="1010" xr:uid="{C42FB61C-2916-42A6-A6BB-3840759A77A3}"/>
    <cellStyle name="Normal 3 2 2" xfId="1011" xr:uid="{92FC01F4-01B1-48D4-8A8A-88FEF63F4674}"/>
    <cellStyle name="Normal 3 3" xfId="1012" xr:uid="{56A08486-99F2-4D21-976E-6C2632272701}"/>
    <cellStyle name="Normal 3 4" xfId="1013" xr:uid="{50BBC5AD-A505-416A-9B18-C544443C335F}"/>
    <cellStyle name="Normal 3 5" xfId="1014" xr:uid="{B705D529-3F22-425C-84FB-D1869EEFD91A}"/>
    <cellStyle name="Normal 3 6" xfId="1015" xr:uid="{2DD5E383-935C-40ED-B578-C3DDECCF103D}"/>
    <cellStyle name="Normal 3 7" xfId="1016" xr:uid="{13C5255C-3715-4981-8B6C-5754089C4075}"/>
    <cellStyle name="Normal 30" xfId="1017" xr:uid="{E4C0D866-C196-4078-8138-1C451490DB91}"/>
    <cellStyle name="Normal 30 2" xfId="1018" xr:uid="{8E14982C-A3BA-4D2B-8405-81E54E50951E}"/>
    <cellStyle name="Normal 30 3" xfId="1019" xr:uid="{A82F624C-258F-4710-B9E3-C0A160FA67EE}"/>
    <cellStyle name="Normal 31" xfId="1020" xr:uid="{0A00AE90-3AE8-4F58-BF87-F3D9668FD390}"/>
    <cellStyle name="Normal 31 2" xfId="1021" xr:uid="{28394BBB-5190-42B6-81B9-B52E19F62F34}"/>
    <cellStyle name="Normal 31 3" xfId="1022" xr:uid="{8C1EBDEE-DA54-416F-A321-038A1E52DCEF}"/>
    <cellStyle name="Normal 32" xfId="1023" xr:uid="{02A4F6BB-8B1E-4C08-92E1-01C50410764D}"/>
    <cellStyle name="Normal 32 2" xfId="1024" xr:uid="{890918D7-8A8D-4A4D-8557-3B49AFCB5092}"/>
    <cellStyle name="Normal 32 3" xfId="1025" xr:uid="{8296888C-306E-419A-AE85-2CA22CA3B7E9}"/>
    <cellStyle name="Normal 33" xfId="1026" xr:uid="{1079897F-2BF9-46B2-8B5D-0D24C73EF19A}"/>
    <cellStyle name="Normal 33 2" xfId="1027" xr:uid="{1C79ACB7-B6C6-4B9B-8DC8-AAA60E1D3C9A}"/>
    <cellStyle name="Normal 33 3" xfId="1028" xr:uid="{EEB0395B-EBA8-4802-B0A7-EACCACB62454}"/>
    <cellStyle name="Normal 34" xfId="1029" xr:uid="{C0207E6F-E7DA-41DC-8A73-D8EAAA22AE5F}"/>
    <cellStyle name="Normal 34 2" xfId="1030" xr:uid="{2AA86167-8370-46BA-BD8E-2E29D73A5BAC}"/>
    <cellStyle name="Normal 34 3" xfId="1031" xr:uid="{D082DCA1-C0ED-45D0-9828-69AB9F36DF10}"/>
    <cellStyle name="Normal 35" xfId="1032" xr:uid="{94CAB69B-FB94-4EDB-8CDC-0333C1271252}"/>
    <cellStyle name="Normal 35 2" xfId="1033" xr:uid="{B7A3B311-74B1-48CC-A252-911FABCE6F7B}"/>
    <cellStyle name="Normal 35 3" xfId="1034" xr:uid="{6D4118B7-E1D9-40D8-9801-A34DA584E34E}"/>
    <cellStyle name="Normal 36" xfId="1035" xr:uid="{1A0F725A-AD6E-4645-8058-F385D6E19247}"/>
    <cellStyle name="Normal 36 2" xfId="1036" xr:uid="{C0E3BE4B-3203-4FAD-B127-DA97F285BB8B}"/>
    <cellStyle name="Normal 36 3" xfId="1037" xr:uid="{58D10D45-32D1-4974-B33B-810A0BE97868}"/>
    <cellStyle name="Normal 37" xfId="1038" xr:uid="{20BA6B8A-A701-4A6C-9AA9-0C6202138B5D}"/>
    <cellStyle name="Normal 37 2" xfId="1039" xr:uid="{BB85DECC-D611-40B7-81AD-7E4CE64A2EF0}"/>
    <cellStyle name="Normal 37 3" xfId="1040" xr:uid="{C53B85AD-502C-43C9-A62E-C84E93C4A3C7}"/>
    <cellStyle name="Normal 38" xfId="1041" xr:uid="{DFFBFE64-FDB4-4148-B95C-5D7C290013CA}"/>
    <cellStyle name="Normal 38 2" xfId="1042" xr:uid="{C69D9F41-BC41-43C0-A938-D73E58D25F34}"/>
    <cellStyle name="Normal 38 3" xfId="1043" xr:uid="{F6B8FABE-214A-49AA-BD04-A33D0891B2FA}"/>
    <cellStyle name="Normal 39" xfId="1044" xr:uid="{C3399CFF-9174-41A8-8AA9-4D4569E07CDC}"/>
    <cellStyle name="Normal 39 2" xfId="1045" xr:uid="{3FC92AFB-D2E5-4396-88FD-9907A71AF3D1}"/>
    <cellStyle name="Normal 39 3" xfId="1046" xr:uid="{68CF8BAA-9807-4DE9-AFE8-F95B0777A1A5}"/>
    <cellStyle name="Normal 4" xfId="1047" xr:uid="{7ABFCA40-CE80-4F89-AA3F-236786329613}"/>
    <cellStyle name="Normal 4 2" xfId="1048" xr:uid="{304DBD9A-3EAA-4D1B-A818-8EEF02246772}"/>
    <cellStyle name="Normal 4 2 2" xfId="1049" xr:uid="{1BA289D8-611C-4721-8243-378D521CD099}"/>
    <cellStyle name="Normal 4 2 2 2" xfId="1050" xr:uid="{006A2580-F4D4-4589-BBDE-9431E317DC47}"/>
    <cellStyle name="Normal 4 2 2 3" xfId="1051" xr:uid="{F6C9C81D-E815-4C5E-96D1-D2967643C786}"/>
    <cellStyle name="Normal 4 2 3" xfId="1052" xr:uid="{0701286F-BA2E-48F8-9147-F23590299853}"/>
    <cellStyle name="Normal 4 3" xfId="1053" xr:uid="{F10E4318-541E-41BC-82CB-49A2C5145F74}"/>
    <cellStyle name="Normal 4 3 2" xfId="1054" xr:uid="{0AB2F308-9433-417A-B3B4-7221DA463AEC}"/>
    <cellStyle name="Normal 4 4" xfId="1055" xr:uid="{A2AE5D19-CE79-4A0A-A83E-E5D555CE9D8C}"/>
    <cellStyle name="Normal 4 5" xfId="1056" xr:uid="{2678657C-A9C4-4727-BC20-C0C992F27BA0}"/>
    <cellStyle name="Normal 40" xfId="1057" xr:uid="{819FFB44-7851-4F13-AC00-DD3A1EE59CE5}"/>
    <cellStyle name="Normal 40 2" xfId="1058" xr:uid="{95765FA0-5945-425E-8031-53A8938B9C3B}"/>
    <cellStyle name="Normal 40 3" xfId="1059" xr:uid="{B9913F9B-3E55-4035-9199-AC6BBF3014FC}"/>
    <cellStyle name="Normal 41" xfId="1060" xr:uid="{542C0C5E-C7C2-40B4-8DE8-2C40E14A17BB}"/>
    <cellStyle name="Normal 41 2" xfId="1061" xr:uid="{8871DEDE-EDC7-4C3F-A916-0C43CD10D4BC}"/>
    <cellStyle name="Normal 41 3" xfId="1062" xr:uid="{E25B9175-A4C6-41BE-90D3-F2B588A20A25}"/>
    <cellStyle name="Normal 42" xfId="1063" xr:uid="{74D4FA1E-A1E6-4FC5-AC0F-5C108E4EF1EE}"/>
    <cellStyle name="Normal 42 2" xfId="1064" xr:uid="{31053F57-8E23-479B-9DF9-4DFACF0FC355}"/>
    <cellStyle name="Normal 42 3" xfId="1065" xr:uid="{78CBD95F-3D96-4C55-9282-34596385171F}"/>
    <cellStyle name="Normal 43" xfId="1066" xr:uid="{CB99636C-E4AB-4321-9DE8-1CA72D59573A}"/>
    <cellStyle name="Normal 43 2" xfId="1067" xr:uid="{F7B55D43-3F4F-432A-A4E8-40E7A91A91B3}"/>
    <cellStyle name="Normal 43 3" xfId="1068" xr:uid="{2B4F4301-1750-40A8-BA98-8CF6E9628AAE}"/>
    <cellStyle name="Normal 44" xfId="1069" xr:uid="{7534E655-31C8-4188-97D0-4E26870176A3}"/>
    <cellStyle name="Normal 44 2" xfId="1070" xr:uid="{5035D55E-7CD2-425B-BDE1-4626D4005ED8}"/>
    <cellStyle name="Normal 44 3" xfId="1071" xr:uid="{DE9E14CC-02F4-4310-98D9-0487973332CB}"/>
    <cellStyle name="Normal 45" xfId="1072" xr:uid="{10D915CC-C732-478B-AAEF-BA1F777B3BED}"/>
    <cellStyle name="Normal 45 2" xfId="1073" xr:uid="{221446D0-1F61-4145-AE41-0CB9D052D090}"/>
    <cellStyle name="Normal 45 3" xfId="1074" xr:uid="{104825B2-393E-41B6-84C8-802A925A91B9}"/>
    <cellStyle name="Normal 46" xfId="1075" xr:uid="{800FCF2C-64E5-43B1-BD7A-66A5F1775B19}"/>
    <cellStyle name="Normal 46 2" xfId="1076" xr:uid="{9D5A5C07-74CC-4EFE-8A84-68FFF51F3AF3}"/>
    <cellStyle name="Normal 46 3" xfId="1077" xr:uid="{AE9EA977-042F-4113-A8FA-B731F0F424CC}"/>
    <cellStyle name="Normal 47" xfId="1078" xr:uid="{D1F57FE9-9B1F-43D0-B865-087123D21411}"/>
    <cellStyle name="Normal 47 2" xfId="1079" xr:uid="{8A62C855-1150-4990-AD0D-38BE3745C1E6}"/>
    <cellStyle name="Normal 47 3" xfId="1080" xr:uid="{416C8EB2-438F-41DE-9A45-DE0A2BE81E25}"/>
    <cellStyle name="Normal 48" xfId="1081" xr:uid="{B79C44D0-5278-44EB-BC26-17C3F8FF4F68}"/>
    <cellStyle name="Normal 48 2" xfId="1082" xr:uid="{608E0EC5-5333-488C-B4EA-2C48C2F128E2}"/>
    <cellStyle name="Normal 48 3" xfId="1083" xr:uid="{8CFE6D81-FF46-475E-A09C-C311E3CDE58A}"/>
    <cellStyle name="Normal 49" xfId="1084" xr:uid="{135B0B9A-5B86-42C2-9466-6A6FA1440CA5}"/>
    <cellStyle name="Normal 49 2" xfId="1085" xr:uid="{8E55FCBA-B9A0-4AAE-A716-6CDBA77A641D}"/>
    <cellStyle name="Normal 49 3" xfId="1086" xr:uid="{BD741FBC-4C23-4BC4-9D63-A39ADC60F821}"/>
    <cellStyle name="Normal 5" xfId="1087" xr:uid="{C5669D42-0951-40B9-8D76-AD633AB73D77}"/>
    <cellStyle name="Normal 5 2" xfId="1088" xr:uid="{8FDA1DA6-7FF1-46F6-9376-48B7932E47C1}"/>
    <cellStyle name="Normal 5 2 2" xfId="1089" xr:uid="{9D7A0FB6-64D2-46DA-AB3E-AD7949636A79}"/>
    <cellStyle name="Normal 5 3" xfId="1090" xr:uid="{FFB9B9A7-25A3-49DC-B100-2E4BD887423C}"/>
    <cellStyle name="Normal 5 4" xfId="1091" xr:uid="{4EBEB2A7-FA49-473A-B933-9935893D8FFB}"/>
    <cellStyle name="Normal 50" xfId="1092" xr:uid="{DBC1BB46-837E-4B56-AC32-CB51D3D56C91}"/>
    <cellStyle name="Normal 50 2" xfId="1093" xr:uid="{288F8A70-8F37-4287-8ADA-74AA027CA823}"/>
    <cellStyle name="Normal 50 3" xfId="1094" xr:uid="{025F2095-C8E3-4654-9D02-E6FC578CF8DC}"/>
    <cellStyle name="Normal 51" xfId="1095" xr:uid="{DA648285-089B-4973-9C1B-F00F0119323F}"/>
    <cellStyle name="Normal 51 2" xfId="1096" xr:uid="{463CD060-2B4A-49A3-9D03-42FF2AB13E59}"/>
    <cellStyle name="Normal 51 3" xfId="1097" xr:uid="{584785FD-7627-46F0-982E-642093E64BDB}"/>
    <cellStyle name="Normal 52" xfId="1098" xr:uid="{C27AE2DD-F58E-49C5-ACAB-372037BB5669}"/>
    <cellStyle name="Normal 52 2" xfId="1099" xr:uid="{E417BF41-2AC3-48A9-832C-D28A7CE7836F}"/>
    <cellStyle name="Normal 52 3" xfId="1100" xr:uid="{512BDEFD-AD0A-41FC-8032-AAE3DC878734}"/>
    <cellStyle name="Normal 53" xfId="1101" xr:uid="{21CB4249-9DAE-4E44-8D8F-68EEBB418B24}"/>
    <cellStyle name="Normal 53 2" xfId="1102" xr:uid="{5ABB8378-08F3-4C9D-90FD-AB5E6B124495}"/>
    <cellStyle name="Normal 53 3" xfId="1103" xr:uid="{35CC7E28-C742-47E6-AF81-9001FFFBEA0F}"/>
    <cellStyle name="Normal 54" xfId="1104" xr:uid="{A24CA8F1-1836-4505-A1A5-B17A2BEE9004}"/>
    <cellStyle name="Normal 54 2" xfId="1105" xr:uid="{731CEDD3-D50E-4F34-84CF-24CE82B5CA18}"/>
    <cellStyle name="Normal 54 3" xfId="1106" xr:uid="{7EBF86AD-D0BF-42FA-BBB0-05670141EF31}"/>
    <cellStyle name="Normal 55" xfId="1107" xr:uid="{D65757F8-ED0E-4270-A2EF-C3AF7487FE05}"/>
    <cellStyle name="Normal 55 2" xfId="1108" xr:uid="{5BA4C4E0-00C3-4D53-B028-2F08B7177200}"/>
    <cellStyle name="Normal 55 3" xfId="1109" xr:uid="{EE1E8FB7-1A3B-482B-8BB4-719E82F58648}"/>
    <cellStyle name="Normal 56" xfId="1110" xr:uid="{60D31952-8C41-459B-871F-B9AEB960D304}"/>
    <cellStyle name="Normal 56 2" xfId="1111" xr:uid="{BBA6068F-9830-4B75-933D-7B248356A01F}"/>
    <cellStyle name="Normal 56 3" xfId="1112" xr:uid="{CD9165DA-8EC2-4845-B946-147928C59884}"/>
    <cellStyle name="Normal 57" xfId="1113" xr:uid="{D1B132B1-6B6D-493A-8CC2-442BC76E750D}"/>
    <cellStyle name="Normal 57 2" xfId="1114" xr:uid="{D4FE7034-0548-4B1F-A4C2-0928E223FACA}"/>
    <cellStyle name="Normal 57 3" xfId="1115" xr:uid="{6F795D15-9440-44E5-980B-72846122F007}"/>
    <cellStyle name="Normal 58" xfId="1116" xr:uid="{BBCF2370-56A9-4DDD-B428-71F67A203094}"/>
    <cellStyle name="Normal 58 2" xfId="1117" xr:uid="{4D976303-0FCB-4789-A7AA-3E0359EEFA30}"/>
    <cellStyle name="Normal 58 3" xfId="1118" xr:uid="{40DF0353-6F2E-4092-BD9C-F3403760C67E}"/>
    <cellStyle name="Normal 59" xfId="1119" xr:uid="{45EDCA7F-D66B-4B53-9030-C65753EBCDAE}"/>
    <cellStyle name="Normal 59 2" xfId="1120" xr:uid="{F048C2C4-5EF2-471A-908F-68A071859F09}"/>
    <cellStyle name="Normal 59 3" xfId="1121" xr:uid="{703FD0A2-D089-4CA0-9881-17B93060E86D}"/>
    <cellStyle name="Normal 6" xfId="1122" xr:uid="{EAD3BD29-13F8-4582-83D7-B82F47CF6CB6}"/>
    <cellStyle name="Normal 6 2" xfId="1123" xr:uid="{1F495B4A-F25A-4289-B263-0639F277D89A}"/>
    <cellStyle name="Normal 6 3" xfId="1124" xr:uid="{ACD62606-3130-4E2F-A210-3D1E5BCA7D42}"/>
    <cellStyle name="Normal 60" xfId="1125" xr:uid="{233462B4-845E-4298-90E6-6D33DF22D36C}"/>
    <cellStyle name="Normal 60 2" xfId="1126" xr:uid="{F8A90EEC-B498-41DA-BF54-C1AAE0133DEA}"/>
    <cellStyle name="Normal 60 3" xfId="1127" xr:uid="{CCC761F3-9BA3-45CB-BD5E-1641251D2FBA}"/>
    <cellStyle name="Normal 61" xfId="1128" xr:uid="{72DBAD2E-1350-4400-B257-F1B30AC3C296}"/>
    <cellStyle name="Normal 61 2" xfId="1129" xr:uid="{085AB1AB-4EEB-494E-9578-D0F08D848C28}"/>
    <cellStyle name="Normal 61 3" xfId="1130" xr:uid="{5B0136A7-51A6-4068-B724-24354820000F}"/>
    <cellStyle name="Normal 62" xfId="1131" xr:uid="{EF4328D0-A084-46A9-B013-89AE27D75BE4}"/>
    <cellStyle name="Normal 62 2" xfId="1132" xr:uid="{1BBCFD7E-FBB8-4B36-91FB-549F10D41CDC}"/>
    <cellStyle name="Normal 63" xfId="1133" xr:uid="{213CBB5B-3B25-4F83-8926-DC4FEB7084A3}"/>
    <cellStyle name="Normal 63 2" xfId="1134" xr:uid="{CD700A69-9AF7-4B86-B980-396623631B36}"/>
    <cellStyle name="Normal 63 3" xfId="1135" xr:uid="{10EA4678-DF1E-40C6-93A4-2F72FD8DB41D}"/>
    <cellStyle name="Normal 63 4" xfId="1136" xr:uid="{CFF066F2-E842-437C-906C-5EA030782D2F}"/>
    <cellStyle name="Normal 63 5" xfId="1137" xr:uid="{0E39510E-4DE2-4372-A090-DDD27179C179}"/>
    <cellStyle name="Normal 63 6" xfId="1138" xr:uid="{01CDAAFF-747C-4C02-9CC7-B7EC7E485BAF}"/>
    <cellStyle name="Normal 63 7" xfId="1139" xr:uid="{DA370B10-DF3F-474D-9E7C-6A2F716C8763}"/>
    <cellStyle name="Normal 64" xfId="1140" xr:uid="{F8609A42-A233-416F-9183-C8A64CF1E1AE}"/>
    <cellStyle name="Normal 64 2" xfId="1141" xr:uid="{98DFB659-19E8-41AA-9CB9-15B8A52016D1}"/>
    <cellStyle name="Normal 64 3" xfId="1142" xr:uid="{9FFAC013-E91D-43EF-8F73-956092E1A867}"/>
    <cellStyle name="Normal 64 4" xfId="1143" xr:uid="{224D1E18-2137-4DB9-A16F-BEA5773EA78F}"/>
    <cellStyle name="Normal 64 5" xfId="1144" xr:uid="{7F3D6546-AD7A-42DB-9322-C1D1D55049E9}"/>
    <cellStyle name="Normal 64 6" xfId="1145" xr:uid="{09385B88-1561-4264-900C-40B3B31C7BFB}"/>
    <cellStyle name="Normal 64 7" xfId="1146" xr:uid="{0485E02B-510A-4F1A-9F3A-91FE3C11AD73}"/>
    <cellStyle name="Normal 65" xfId="1147" xr:uid="{086D6367-D445-4BE3-A6B5-62A334BECEA6}"/>
    <cellStyle name="Normal 65 2" xfId="1148" xr:uid="{FCE21026-65AA-4A57-8DB3-59759AD0C1F2}"/>
    <cellStyle name="Normal 65 3" xfId="1149" xr:uid="{8CA25E54-F3E2-4E6B-8E04-AE2E55FFD606}"/>
    <cellStyle name="Normal 65 4" xfId="1150" xr:uid="{B079C952-C266-459B-8F12-2B90A0D61C14}"/>
    <cellStyle name="Normal 65 5" xfId="1151" xr:uid="{D0C193CC-5777-47BF-9295-BA04CA2E409A}"/>
    <cellStyle name="Normal 65 6" xfId="1152" xr:uid="{6312B468-825D-4629-B52B-B9BCFCA2D535}"/>
    <cellStyle name="Normal 65 7" xfId="1153" xr:uid="{CB453565-CBFA-4487-BD9B-80744010B886}"/>
    <cellStyle name="Normal 66" xfId="1154" xr:uid="{75255C99-DA20-4261-B409-8EA90DFCA6C8}"/>
    <cellStyle name="Normal 66 2" xfId="1155" xr:uid="{D120A1EF-DDA7-484B-ADA2-4B36E8FEF38D}"/>
    <cellStyle name="Normal 66 3" xfId="1156" xr:uid="{2D79CD8B-8354-42AE-86F2-D6E5B1FC97B7}"/>
    <cellStyle name="Normal 66 4" xfId="1157" xr:uid="{BAE92E54-FB19-4EE7-B2AB-41B64E306FD0}"/>
    <cellStyle name="Normal 66 5" xfId="1158" xr:uid="{35F8C3CA-7617-4C82-B9D5-5AD4AC40706A}"/>
    <cellStyle name="Normal 66 6" xfId="1159" xr:uid="{CB1F2DB7-4C98-4053-A824-A1AF64BAA0EA}"/>
    <cellStyle name="Normal 66 7" xfId="1160" xr:uid="{73FC77AA-AE4D-4C73-85CB-541E3A801C6C}"/>
    <cellStyle name="Normal 67" xfId="1161" xr:uid="{37BEFDA4-9D7B-4537-9A6C-946C05523D22}"/>
    <cellStyle name="Normal 67 2" xfId="1162" xr:uid="{BB03FDD7-5E71-47C0-9F85-5CCF94134AD9}"/>
    <cellStyle name="Normal 67 3" xfId="1163" xr:uid="{AD4D6E85-901B-47BC-A455-7A02DE50F13E}"/>
    <cellStyle name="Normal 67 4" xfId="1164" xr:uid="{6F487274-53ED-43D5-B5E5-F6F9A9A3CAE1}"/>
    <cellStyle name="Normal 67 5" xfId="1165" xr:uid="{8AC7A134-0768-49C3-82EB-EE045CBEFFC4}"/>
    <cellStyle name="Normal 67 6" xfId="1166" xr:uid="{54A8F611-131F-47F8-89A2-B32D157E12FD}"/>
    <cellStyle name="Normal 67 7" xfId="1167" xr:uid="{D219FD2E-C47B-4D77-A965-75CD300497E5}"/>
    <cellStyle name="Normal 68" xfId="1168" xr:uid="{EF15CAE9-FA81-45BD-82B7-81203F6DBE8F}"/>
    <cellStyle name="Normal 68 2" xfId="1169" xr:uid="{031497EB-B6CE-4D02-A6FC-2A80899177C2}"/>
    <cellStyle name="Normal 68 3" xfId="1170" xr:uid="{2F748812-E38C-49C4-95E5-D6D8FD8331A6}"/>
    <cellStyle name="Normal 68 4" xfId="1171" xr:uid="{5D7E7655-18F9-4525-90E7-471989C1A200}"/>
    <cellStyle name="Normal 68 5" xfId="1172" xr:uid="{DB1E7AEF-CFFC-4B81-B77E-D032976A90F4}"/>
    <cellStyle name="Normal 68 6" xfId="1173" xr:uid="{C91EC202-8C59-47F7-9B42-866BCEC905A1}"/>
    <cellStyle name="Normal 68 7" xfId="1174" xr:uid="{D970E6E5-A94D-4C90-9BBF-F7C5863C9C6F}"/>
    <cellStyle name="Normal 69" xfId="1175" xr:uid="{2492C84E-6C4B-4859-9D0B-6A1C80D9940C}"/>
    <cellStyle name="Normal 69 2" xfId="1176" xr:uid="{E5C843D6-D9AA-414F-8E0E-9DBA6134270D}"/>
    <cellStyle name="Normal 69 3" xfId="1177" xr:uid="{91B546DB-CEF7-4F0C-95B3-A15C7B9223A6}"/>
    <cellStyle name="Normal 69 4" xfId="1178" xr:uid="{29F396C0-A8CF-499C-BDE8-A3715D8B4E95}"/>
    <cellStyle name="Normal 69 5" xfId="1179" xr:uid="{C7F08AD3-8B8C-4588-BD70-89765A270E2C}"/>
    <cellStyle name="Normal 69 6" xfId="1180" xr:uid="{DF7CE96A-56D3-41B0-BFFC-D86C4826C8B2}"/>
    <cellStyle name="Normal 69 7" xfId="1181" xr:uid="{CE7717FF-7AE3-423C-A16C-8F438F3DE6DF}"/>
    <cellStyle name="Normal 7" xfId="1182" xr:uid="{4377D0A2-6870-4516-920C-78F1D7D81283}"/>
    <cellStyle name="Normal 7 2" xfId="1183" xr:uid="{D30A28CE-B775-49C5-9DF8-089D2DDE6A92}"/>
    <cellStyle name="Normal 7 3" xfId="1184" xr:uid="{A154F879-A458-4FE9-A9A4-4F3030E05A71}"/>
    <cellStyle name="Normal 7 4" xfId="1185" xr:uid="{B009399F-0EB3-4777-A07A-34F1D6971E86}"/>
    <cellStyle name="Normal 70" xfId="1186" xr:uid="{90317E07-FE45-4393-930F-E4C270D9817F}"/>
    <cellStyle name="Normal 70 2" xfId="1187" xr:uid="{6EF261CC-29A1-44F3-85E0-DDBC0F0F9EF4}"/>
    <cellStyle name="Normal 70 3" xfId="1188" xr:uid="{2C43C132-AC1C-467F-9D2D-9F6AF53E8DCF}"/>
    <cellStyle name="Normal 70 4" xfId="1189" xr:uid="{88962583-9175-47A5-85B9-E38324325893}"/>
    <cellStyle name="Normal 70 5" xfId="1190" xr:uid="{2837FF87-E679-49FA-B8E0-07C981FD344A}"/>
    <cellStyle name="Normal 70 6" xfId="1191" xr:uid="{9E33F559-5602-4583-817A-5779EDAC6E98}"/>
    <cellStyle name="Normal 70 7" xfId="1192" xr:uid="{21716DD9-8B86-4A45-B0A7-A65E2277A713}"/>
    <cellStyle name="Normal 71" xfId="1193" xr:uid="{DD72CFD0-6401-48DC-ABCB-8DFC24A1BD11}"/>
    <cellStyle name="Normal 71 2" xfId="1194" xr:uid="{C546990F-CDAD-47F9-9032-C734C69CC37D}"/>
    <cellStyle name="Normal 71 3" xfId="1195" xr:uid="{E23973A4-1D19-4791-B2E4-4957F594EE60}"/>
    <cellStyle name="Normal 71 4" xfId="1196" xr:uid="{69BAA9D1-BF8C-41DF-B36C-4CFD2EC563F3}"/>
    <cellStyle name="Normal 71 5" xfId="1197" xr:uid="{D8897382-58CC-4246-A4A8-BEB7B5D6BCE3}"/>
    <cellStyle name="Normal 71 6" xfId="1198" xr:uid="{4C610AEF-D7A4-481C-9F2C-E5FFB188FD3B}"/>
    <cellStyle name="Normal 71 7" xfId="1199" xr:uid="{90AD1539-2EF5-46E0-97F6-E3CC37B18A5A}"/>
    <cellStyle name="Normal 72" xfId="1200" xr:uid="{3932E492-EEC5-4F04-8B0F-42210DFCECD6}"/>
    <cellStyle name="Normal 72 2" xfId="1201" xr:uid="{4A92CF8F-2FA6-4D03-A511-22F93A8B70BE}"/>
    <cellStyle name="Normal 72 3" xfId="1202" xr:uid="{9F0F674F-0AC7-4877-8D9A-1859A9A367F9}"/>
    <cellStyle name="Normal 72 4" xfId="1203" xr:uid="{359ACBF0-893C-497C-ACB6-B1F28BCE4FAE}"/>
    <cellStyle name="Normal 72 5" xfId="1204" xr:uid="{FD1F057E-50E4-4421-A61E-E5848B279A31}"/>
    <cellStyle name="Normal 72 6" xfId="1205" xr:uid="{4F2541C9-3B64-4ED7-A02F-27AFB76582C4}"/>
    <cellStyle name="Normal 72 7" xfId="1206" xr:uid="{55BD5A73-3E83-473D-ADFA-EF4A07BA64F8}"/>
    <cellStyle name="Normal 73" xfId="1207" xr:uid="{969BB383-6E58-45FE-852E-21154D4C3B86}"/>
    <cellStyle name="Normal 73 2" xfId="1208" xr:uid="{948AAA7D-E6DE-4E40-A7B6-D1312DDCB804}"/>
    <cellStyle name="Normal 73 3" xfId="1209" xr:uid="{959CDBAD-F7E5-49E7-8031-631F130A0CAC}"/>
    <cellStyle name="Normal 73 4" xfId="1210" xr:uid="{C48001C4-E37B-4F2A-ACA8-6922B680E56D}"/>
    <cellStyle name="Normal 73 5" xfId="1211" xr:uid="{3CD85EFC-AA79-458A-89D9-7F864CE47B1B}"/>
    <cellStyle name="Normal 73 6" xfId="1212" xr:uid="{B38CAB09-998B-47C5-9C03-9CED348F1EBB}"/>
    <cellStyle name="Normal 73 7" xfId="1213" xr:uid="{EBEB3CC0-E1E3-44CB-9125-394BD5F0F2A9}"/>
    <cellStyle name="Normal 74" xfId="1214" xr:uid="{7E90BB26-225A-407A-B6A1-DAB1A6B63A7B}"/>
    <cellStyle name="Normal 74 2" xfId="1215" xr:uid="{7FAA7746-44CD-4350-B84E-D784ECF88C52}"/>
    <cellStyle name="Normal 74 3" xfId="1216" xr:uid="{FBCF7E60-0313-442E-AA67-8D145CDCDD56}"/>
    <cellStyle name="Normal 74 4" xfId="1217" xr:uid="{EC4943E4-C070-413B-B516-0A306DB3D091}"/>
    <cellStyle name="Normal 74 5" xfId="1218" xr:uid="{B21C781E-4F1C-4F83-8EAB-B141303FBC3D}"/>
    <cellStyle name="Normal 74 6" xfId="1219" xr:uid="{0F7AA6C5-CBD2-42CA-A694-FDE337F5150C}"/>
    <cellStyle name="Normal 74 7" xfId="1220" xr:uid="{A1F45E13-8884-4725-8809-AED964149B64}"/>
    <cellStyle name="Normal 75" xfId="1221" xr:uid="{9756A387-7000-4E6F-9AB6-6F224B979B27}"/>
    <cellStyle name="Normal 75 2" xfId="1222" xr:uid="{5CCC0BF3-88F5-44C5-8144-752CA2FC94A2}"/>
    <cellStyle name="Normal 75 3" xfId="1223" xr:uid="{1FD60C9A-85F5-484B-BBB8-FC15028FA4EF}"/>
    <cellStyle name="Normal 75 4" xfId="1224" xr:uid="{F87FE859-C269-403E-B63B-2549ECCE5D8B}"/>
    <cellStyle name="Normal 75 5" xfId="1225" xr:uid="{0F0F4BD8-DEFB-4C32-A24E-03979B7F0E52}"/>
    <cellStyle name="Normal 75 6" xfId="1226" xr:uid="{CFDDE0F1-7F23-496C-AD6B-4CADB9102DA5}"/>
    <cellStyle name="Normal 75 7" xfId="1227" xr:uid="{B6B1B6D7-8056-48EB-9FE9-F982CECC3308}"/>
    <cellStyle name="Normal 76" xfId="1228" xr:uid="{17874A5C-1ACF-440F-A1EC-4F06C684A392}"/>
    <cellStyle name="Normal 76 2" xfId="1229" xr:uid="{99354A9A-BDA2-42FE-9A1F-5ACD6AF61954}"/>
    <cellStyle name="Normal 76 3" xfId="1230" xr:uid="{F7E23CF3-CC8E-4EB8-82C2-35D1DD6E9613}"/>
    <cellStyle name="Normal 76 4" xfId="1231" xr:uid="{BA209E6C-C4D6-4BCD-88F4-F189090583CE}"/>
    <cellStyle name="Normal 76 5" xfId="1232" xr:uid="{2B50A700-43BA-4368-A5CD-369E51F8C4B2}"/>
    <cellStyle name="Normal 76 6" xfId="1233" xr:uid="{0FDF52D2-682F-407C-A38E-C044EDABD45D}"/>
    <cellStyle name="Normal 76 7" xfId="1234" xr:uid="{66B752D1-5B9E-4EB3-93C1-BDF435FFB21B}"/>
    <cellStyle name="Normal 77" xfId="1235" xr:uid="{BBCABDB5-C97A-4065-AAEC-823BF1FD8439}"/>
    <cellStyle name="Normal 77 2" xfId="1236" xr:uid="{076DD4E1-72F1-44F6-95D1-AA21A652D55C}"/>
    <cellStyle name="Normal 77 3" xfId="1237" xr:uid="{01D22EF5-B536-4F90-A706-112751657304}"/>
    <cellStyle name="Normal 77 4" xfId="1238" xr:uid="{15DA99B3-BAC7-4E6D-9FEE-48260D0397DA}"/>
    <cellStyle name="Normal 77 5" xfId="1239" xr:uid="{2EFFA301-289C-4AAC-9E2E-FB678B0CE6C2}"/>
    <cellStyle name="Normal 77 6" xfId="1240" xr:uid="{4FA59FF0-E993-4B83-A1AB-C2EF4549DD22}"/>
    <cellStyle name="Normal 77 7" xfId="1241" xr:uid="{CE8D3B96-250D-48BB-916F-9FE90459562F}"/>
    <cellStyle name="Normal 78" xfId="1242" xr:uid="{77A37AEF-9F94-419B-8A45-E46C6D889332}"/>
    <cellStyle name="Normal 78 2" xfId="1243" xr:uid="{A3B6DA27-391F-43DC-A68A-A8EB59FA60F3}"/>
    <cellStyle name="Normal 78 3" xfId="1244" xr:uid="{9B2F5EC8-51B4-4697-95FA-C866B4916846}"/>
    <cellStyle name="Normal 78 4" xfId="1245" xr:uid="{75814578-0992-4DD7-9BE4-C527A404FD96}"/>
    <cellStyle name="Normal 78 5" xfId="1246" xr:uid="{311F9E83-9184-4980-B348-93428296320E}"/>
    <cellStyle name="Normal 78 6" xfId="1247" xr:uid="{F3185663-E0B5-4928-AEBB-497E36F99907}"/>
    <cellStyle name="Normal 78 7" xfId="1248" xr:uid="{6AB60BDE-6454-4FA9-BCCE-E345BF890B0E}"/>
    <cellStyle name="Normal 79" xfId="1249" xr:uid="{0C3AF6F5-954B-4C79-A9BC-18582B740AAF}"/>
    <cellStyle name="Normal 79 2" xfId="1250" xr:uid="{A9F79752-2BE6-42FF-8399-469C17024113}"/>
    <cellStyle name="Normal 79 3" xfId="1251" xr:uid="{C07D15C8-D56B-4F4E-8C75-5E8670569F4D}"/>
    <cellStyle name="Normal 79 4" xfId="1252" xr:uid="{79D2AA6B-0AE6-49C0-8113-A43A517A91B8}"/>
    <cellStyle name="Normal 79 5" xfId="1253" xr:uid="{0B054E94-ACD6-4AFB-8C33-8425A49BAB0F}"/>
    <cellStyle name="Normal 79 6" xfId="1254" xr:uid="{430529F0-9295-4300-92A5-9D6D5BDF8664}"/>
    <cellStyle name="Normal 79 7" xfId="1255" xr:uid="{A1448D73-C893-43F6-BA6B-33C45B5FE777}"/>
    <cellStyle name="Normal 8" xfId="1256" xr:uid="{BAA462F2-9B40-465D-B3C0-A3A06FCFF0E3}"/>
    <cellStyle name="Normal 8 2" xfId="1257" xr:uid="{CE2DEB3F-EC4B-413E-A1D3-38A8674E644A}"/>
    <cellStyle name="Normal 8 3" xfId="1258" xr:uid="{38045B88-BDED-4123-8449-0B96558B534C}"/>
    <cellStyle name="Normal 8 4" xfId="1259" xr:uid="{8BE74370-701A-4F91-9DDC-50FF0B321437}"/>
    <cellStyle name="Normal 80" xfId="1260" xr:uid="{42900D61-D6A7-4576-BB22-858E453511EE}"/>
    <cellStyle name="Normal 80 2" xfId="1261" xr:uid="{F898C827-AB45-4F70-9073-DDAE5B13A504}"/>
    <cellStyle name="Normal 80 3" xfId="1262" xr:uid="{2C91EF29-B773-40D5-AEBF-6370FBF1793A}"/>
    <cellStyle name="Normal 80 4" xfId="1263" xr:uid="{FBB6BF92-C347-4633-9D28-8CCF165195C6}"/>
    <cellStyle name="Normal 80 5" xfId="1264" xr:uid="{052C6889-036A-4ED3-B2AB-C60F07D1B319}"/>
    <cellStyle name="Normal 80 6" xfId="1265" xr:uid="{8A5E4D2D-5E05-4DB0-893D-2402E100828F}"/>
    <cellStyle name="Normal 80 7" xfId="1266" xr:uid="{F04136B2-49A2-4CC6-9745-5616EB3A7ED5}"/>
    <cellStyle name="Normal 81" xfId="1267" xr:uid="{8B6E70D2-08FF-4063-A63B-18F0EF72A4E6}"/>
    <cellStyle name="Normal 81 2" xfId="1268" xr:uid="{4ADFDC93-4D64-46A4-9F0B-09D0304FE5A7}"/>
    <cellStyle name="Normal 81 3" xfId="1269" xr:uid="{7703E161-A6AF-49B1-A964-33850131BFEB}"/>
    <cellStyle name="Normal 81 4" xfId="1270" xr:uid="{BE4B0C5A-EB56-4CAE-8016-5EBBAC6DDDF4}"/>
    <cellStyle name="Normal 81 5" xfId="1271" xr:uid="{3DB95BC8-B193-46B3-A5DD-BFFA5848C1AB}"/>
    <cellStyle name="Normal 81 6" xfId="1272" xr:uid="{1B0D75E3-CF5D-4648-BF8B-35A187DAF2F4}"/>
    <cellStyle name="Normal 81 7" xfId="1273" xr:uid="{438FDDB5-E2CE-4EF7-B2C4-2D5C15285E99}"/>
    <cellStyle name="Normal 82" xfId="1274" xr:uid="{EBF33769-C800-4C66-A866-D45406B050E7}"/>
    <cellStyle name="Normal 82 2" xfId="1275" xr:uid="{5E4B5FAA-AD24-49B7-97E6-118989296F13}"/>
    <cellStyle name="Normal 82 3" xfId="1276" xr:uid="{DA51B879-AA37-4BA4-8152-56235E1E088D}"/>
    <cellStyle name="Normal 82 4" xfId="1277" xr:uid="{E7D1023E-D1E8-4A2D-8CD5-192D9088BE4E}"/>
    <cellStyle name="Normal 82 5" xfId="1278" xr:uid="{6D9CEAE2-78C0-4A7A-BF60-D3F3B04E7E24}"/>
    <cellStyle name="Normal 82 6" xfId="1279" xr:uid="{FE8EF13C-1B72-4481-BEF2-EF6A0D4BA748}"/>
    <cellStyle name="Normal 82 7" xfId="1280" xr:uid="{B43169C2-EB99-4E95-9577-E087E4F11CE0}"/>
    <cellStyle name="Normal 83" xfId="1281" xr:uid="{9DE80366-70DC-4E23-B949-549E0B95C62A}"/>
    <cellStyle name="Normal 83 2" xfId="1282" xr:uid="{289B7F1D-C577-40FD-AC35-0B5E05A4A3A0}"/>
    <cellStyle name="Normal 83 3" xfId="1283" xr:uid="{94D133D8-CA11-44F6-ACD2-7ABDA73A2EA4}"/>
    <cellStyle name="Normal 83 4" xfId="1284" xr:uid="{BC5C9EB2-1BD1-4ECA-84D4-07E7F5826F65}"/>
    <cellStyle name="Normal 83 5" xfId="1285" xr:uid="{F13C16A4-43C1-4FB2-AB77-2C0F69A5804C}"/>
    <cellStyle name="Normal 83 6" xfId="1286" xr:uid="{F8B29429-D193-4360-B552-5E39CD9AD9E3}"/>
    <cellStyle name="Normal 83 7" xfId="1287" xr:uid="{8A5C5AFB-3DBA-4829-8FBE-0DF2539973BC}"/>
    <cellStyle name="Normal 84" xfId="1288" xr:uid="{3CFE4788-4152-4EBA-9E89-A38DEC410A93}"/>
    <cellStyle name="Normal 84 2" xfId="1289" xr:uid="{1701A722-7A88-48C8-B42D-085B90A77CB4}"/>
    <cellStyle name="Normal 84 3" xfId="1290" xr:uid="{576F486D-7DA5-43A3-A65C-7BC76404B1F8}"/>
    <cellStyle name="Normal 84 4" xfId="1291" xr:uid="{60CAC4E4-FD7E-4FED-894C-A08DC6F1FB06}"/>
    <cellStyle name="Normal 84 5" xfId="1292" xr:uid="{7F6BEC91-B80A-49B5-A48E-268099C7B033}"/>
    <cellStyle name="Normal 84 6" xfId="1293" xr:uid="{DF0D13CE-86D6-4A71-B86A-7BD94C8AD39B}"/>
    <cellStyle name="Normal 84 7" xfId="1294" xr:uid="{505081B3-23B0-428E-9C18-7A0B4ECE6932}"/>
    <cellStyle name="Normal 85" xfId="1295" xr:uid="{316D8C53-118C-4C15-9309-8CB93D5795E8}"/>
    <cellStyle name="Normal 85 2" xfId="1296" xr:uid="{CB4A2CE3-9F5F-48D0-8497-E2A9632D5296}"/>
    <cellStyle name="Normal 85 3" xfId="1297" xr:uid="{3C11EE68-7461-40E4-A89E-1AEC1B8EBDBF}"/>
    <cellStyle name="Normal 85 4" xfId="1298" xr:uid="{6EBA8312-950D-4789-B4F2-72D6B1B5BD63}"/>
    <cellStyle name="Normal 85 5" xfId="1299" xr:uid="{4406DCF3-7BB4-49BD-833F-404EFFCF807D}"/>
    <cellStyle name="Normal 85 6" xfId="1300" xr:uid="{65A8AF42-EC6A-4649-AEE9-EF78C7297E2B}"/>
    <cellStyle name="Normal 85 7" xfId="1301" xr:uid="{884416FD-965E-4199-9A5F-5B149C9EAE6F}"/>
    <cellStyle name="Normal 86" xfId="1302" xr:uid="{1B7CDBD8-DFB7-4599-BBBC-F36DABE3DCF5}"/>
    <cellStyle name="Normal 86 2" xfId="1303" xr:uid="{F2DFA275-A2D5-43FD-AAB8-89384158CC18}"/>
    <cellStyle name="Normal 86 3" xfId="1304" xr:uid="{87CD8F95-73E5-487E-820E-9F742AB6C905}"/>
    <cellStyle name="Normal 86 4" xfId="1305" xr:uid="{FE5B8F88-7F92-4A15-9888-CB0D853B737C}"/>
    <cellStyle name="Normal 86 5" xfId="1306" xr:uid="{ED103094-F882-43B1-9890-CE155410A24E}"/>
    <cellStyle name="Normal 86 6" xfId="1307" xr:uid="{4BB72308-320F-4C7A-9730-57965BAD36B6}"/>
    <cellStyle name="Normal 86 7" xfId="1308" xr:uid="{8AACF906-3205-44B1-8E0A-3BC4E0E19FB6}"/>
    <cellStyle name="Normal 87" xfId="1309" xr:uid="{514858E3-3610-4591-87B8-C84F57B3B789}"/>
    <cellStyle name="Normal 87 2" xfId="1310" xr:uid="{2B1EF862-D774-449C-8535-34628AB88C43}"/>
    <cellStyle name="Normal 87 3" xfId="1311" xr:uid="{C4323FBB-FBED-4645-859C-53ED3D1C0A3A}"/>
    <cellStyle name="Normal 87 4" xfId="1312" xr:uid="{5BDAD14B-B61A-47A9-BB06-CBE0038D2A02}"/>
    <cellStyle name="Normal 87 5" xfId="1313" xr:uid="{943EF7BB-A3C1-4B65-870D-97D01467D105}"/>
    <cellStyle name="Normal 87 6" xfId="1314" xr:uid="{E053F33B-4DAF-40D9-BA56-30033A26842B}"/>
    <cellStyle name="Normal 87 7" xfId="1315" xr:uid="{16907573-4FCB-49BA-AE58-878BAAFEFE79}"/>
    <cellStyle name="Normal 88" xfId="1316" xr:uid="{616B0A28-7FF5-4831-8777-ABF1266BC66C}"/>
    <cellStyle name="Normal 88 2" xfId="1317" xr:uid="{09CAECD8-ACE1-44A1-BD2F-B7BD7BFD81D9}"/>
    <cellStyle name="Normal 88 3" xfId="1318" xr:uid="{BEAC9180-3F24-47CF-B206-1F0F0005B2CD}"/>
    <cellStyle name="Normal 88 4" xfId="1319" xr:uid="{6804CC16-4C02-4F22-B6A4-8CD025E685E5}"/>
    <cellStyle name="Normal 88 5" xfId="1320" xr:uid="{274DD0A7-EDF3-43AA-9081-B316406EBB32}"/>
    <cellStyle name="Normal 88 6" xfId="1321" xr:uid="{73F67071-B91D-47E1-8EA4-381817AE5F08}"/>
    <cellStyle name="Normal 88 7" xfId="1322" xr:uid="{E665CCBD-03DA-4220-A891-AF43097EF396}"/>
    <cellStyle name="Normal 89" xfId="1323" xr:uid="{A5153FE6-D77E-4901-AE1E-0B6105DE348E}"/>
    <cellStyle name="Normal 89 2" xfId="1324" xr:uid="{6E453043-DEA0-4953-A1C6-BB09DB60F634}"/>
    <cellStyle name="Normal 89 3" xfId="1325" xr:uid="{9B689A99-98F0-44E0-9601-62BF323C5F5A}"/>
    <cellStyle name="Normal 89 4" xfId="1326" xr:uid="{D1052793-8E28-40C1-AFB8-B69C439E6AF6}"/>
    <cellStyle name="Normal 89 5" xfId="1327" xr:uid="{1DB649FC-13D8-4C1E-A3AD-F1EEC8C39E38}"/>
    <cellStyle name="Normal 89 6" xfId="1328" xr:uid="{73946F80-CDC4-4763-B396-1DB384EDBD3F}"/>
    <cellStyle name="Normal 89 7" xfId="1329" xr:uid="{7801479B-8738-44BB-91E3-47B0E1D57787}"/>
    <cellStyle name="Normal 9" xfId="1330" xr:uid="{C3D5191F-3483-4D33-888F-58DC686C557A}"/>
    <cellStyle name="Normal 9 2" xfId="1331" xr:uid="{9D250A53-5B85-491C-A265-EE4E71DE1BE6}"/>
    <cellStyle name="Normal 9 2 2" xfId="1332" xr:uid="{34BD4F55-DBF3-4216-9FB2-C40DD5F4597D}"/>
    <cellStyle name="Normal 9 3" xfId="1333" xr:uid="{7B38EAEC-9E96-4806-AE59-DA2619FCCFC8}"/>
    <cellStyle name="Normal 90" xfId="1334" xr:uid="{63265471-8505-4368-9BC0-10240F2A35AA}"/>
    <cellStyle name="Normal 90 2" xfId="1335" xr:uid="{F52EA31D-03C1-46BC-9016-A37C5D1A4B43}"/>
    <cellStyle name="Normal 90 3" xfId="1336" xr:uid="{D3D368D6-30C4-4F4D-B16C-41A417F7B3DF}"/>
    <cellStyle name="Normal 90 4" xfId="1337" xr:uid="{5AE32D6B-9B2E-4806-B3DB-C867AA6A3F24}"/>
    <cellStyle name="Normal 90 5" xfId="1338" xr:uid="{2AA6721B-F94C-4330-9D4C-C41B7A0E6CCD}"/>
    <cellStyle name="Normal 90 6" xfId="1339" xr:uid="{F9722B91-4D6E-4028-B480-F6702D9564D4}"/>
    <cellStyle name="Normal 90 7" xfId="1340" xr:uid="{D33DCEF5-D1FA-4535-BD07-7ED8F0AF6673}"/>
    <cellStyle name="Normal 91" xfId="1341" xr:uid="{533C4B5D-5BA7-4428-B26B-DEC134C4B290}"/>
    <cellStyle name="Normal 91 2" xfId="1342" xr:uid="{AD57D11F-8C10-40C8-9EFF-A0972A7C164C}"/>
    <cellStyle name="Normal 91 3" xfId="1343" xr:uid="{81D5943D-ACD5-4810-BD5E-20884A956712}"/>
    <cellStyle name="Normal 91 4" xfId="1344" xr:uid="{26594DCC-CA18-4357-A95A-F8A4F10D64EB}"/>
    <cellStyle name="Normal 91 5" xfId="1345" xr:uid="{5C3654CA-1449-45B4-9040-9235FC171E60}"/>
    <cellStyle name="Normal 91 6" xfId="1346" xr:uid="{617F27BB-A5F0-4EB0-BB71-121248DD821C}"/>
    <cellStyle name="Normal 91 7" xfId="1347" xr:uid="{5558D72C-2065-45F6-BA0A-289103A38813}"/>
    <cellStyle name="Normal 92" xfId="1348" xr:uid="{5279EEE2-E1B7-4340-8E3E-7DAB347CB4C1}"/>
    <cellStyle name="Normal 92 2" xfId="1349" xr:uid="{FE77F956-76CA-4486-AF91-A548AEAD320C}"/>
    <cellStyle name="Normal 92 3" xfId="1350" xr:uid="{4469CD8C-0CE7-4791-8CB6-AD6C41F595A0}"/>
    <cellStyle name="Normal 92 4" xfId="1351" xr:uid="{6ED1EDE0-D7E7-4B94-B8F9-BC588906A92B}"/>
    <cellStyle name="Normal 92 5" xfId="1352" xr:uid="{65B17ABC-9948-48AE-90A0-84A70A323051}"/>
    <cellStyle name="Normal 92 6" xfId="1353" xr:uid="{A04FC0D7-1FC3-4BC1-BDED-5DD888FAAFD3}"/>
    <cellStyle name="Normal 92 7" xfId="1354" xr:uid="{FA189112-0AD0-4061-B682-F3297DA32603}"/>
    <cellStyle name="Normal 93" xfId="1355" xr:uid="{5475D30C-2EDC-4690-8FF3-2E219C14CEA4}"/>
    <cellStyle name="Normal 93 2" xfId="1356" xr:uid="{87A984A1-17BD-4A18-8A72-AEAB75D836F2}"/>
    <cellStyle name="Normal 93 3" xfId="1357" xr:uid="{B8713C72-FFB0-4D3E-A108-A08743C5A949}"/>
    <cellStyle name="Normal 93 4" xfId="1358" xr:uid="{DD603312-6774-4903-B92A-A6159FA9B163}"/>
    <cellStyle name="Normal 93 5" xfId="1359" xr:uid="{D8E911C6-2EBB-44B1-958F-EA89A3060AC1}"/>
    <cellStyle name="Normal 93 6" xfId="1360" xr:uid="{AE77D9B8-3646-471E-A972-72E3CB5E99B7}"/>
    <cellStyle name="Normal 93 7" xfId="1361" xr:uid="{A2F15184-CDC4-49FF-ABC6-7B28A0BB846B}"/>
    <cellStyle name="Normal 94" xfId="1362" xr:uid="{29E3C11E-B8A4-47F5-9367-A8DA699853AE}"/>
    <cellStyle name="Normal 94 2" xfId="1363" xr:uid="{ACD9B4CE-CAB5-4D4C-82BC-BE5C2D5D8661}"/>
    <cellStyle name="Normal 94 3" xfId="1364" xr:uid="{A955A730-89DE-45C8-883B-632C1F5626E4}"/>
    <cellStyle name="Normal 94 4" xfId="1365" xr:uid="{AEC9EECF-73AE-4885-B9A3-35AAE569F19D}"/>
    <cellStyle name="Normal 94 5" xfId="1366" xr:uid="{30A930F6-D8D0-4431-853F-2531D8FB1267}"/>
    <cellStyle name="Normal 94 6" xfId="1367" xr:uid="{B719B047-AD76-4167-B948-09398D888552}"/>
    <cellStyle name="Normal 94 7" xfId="1368" xr:uid="{4418CDEE-7A76-4EDA-9856-E6D1A4755F34}"/>
    <cellStyle name="Normal 95" xfId="1369" xr:uid="{C6F35873-705B-4340-8515-3358547BDD18}"/>
    <cellStyle name="Normal 95 2" xfId="1370" xr:uid="{3E42E84F-C655-45B0-A743-63ABD72FD6CB}"/>
    <cellStyle name="Normal 95 3" xfId="1371" xr:uid="{80371B93-AD37-4D72-A03C-59E601AD05E4}"/>
    <cellStyle name="Normal 95 4" xfId="1372" xr:uid="{E96BD13D-DD71-455C-BF00-C36BF95943FB}"/>
    <cellStyle name="Normal 95 5" xfId="1373" xr:uid="{A2E750A7-E364-447A-93C2-8CB4D542C416}"/>
    <cellStyle name="Normal 95 6" xfId="1374" xr:uid="{8CAA5EF5-021B-4226-9113-EABBB8ED1CC5}"/>
    <cellStyle name="Normal 95 7" xfId="1375" xr:uid="{1EAC6047-10CA-4113-81CE-552D08524823}"/>
    <cellStyle name="Normal 96" xfId="1376" xr:uid="{08CABD65-6628-4CCA-B6D0-EA5409EAF220}"/>
    <cellStyle name="Normal 96 2" xfId="1377" xr:uid="{FA8F3D64-0A8F-4782-87E1-B9325D6AB57D}"/>
    <cellStyle name="Normal 96 3" xfId="1378" xr:uid="{A53B515D-5988-4C50-85F6-81402960D98E}"/>
    <cellStyle name="Normal 96 4" xfId="1379" xr:uid="{7A244550-127A-4AC5-B04A-1A61ADE5D6BF}"/>
    <cellStyle name="Normal 96 5" xfId="1380" xr:uid="{6EA6E06F-8B50-429A-AB80-014B2B831E59}"/>
    <cellStyle name="Normal 96 6" xfId="1381" xr:uid="{F54438C3-4B2C-4096-B6F2-395F4D23B039}"/>
    <cellStyle name="Normal 96 7" xfId="1382" xr:uid="{C1FBBBFD-D98B-4CFA-921F-81ACB88BD8CE}"/>
    <cellStyle name="Normal 97" xfId="1383" xr:uid="{76247874-B6FE-4724-9D6D-54A05054AA76}"/>
    <cellStyle name="Normal 97 2" xfId="1384" xr:uid="{725B8A2C-5B31-4F70-9497-724FFEAFBA7F}"/>
    <cellStyle name="Normal 97 3" xfId="1385" xr:uid="{DB11B261-2BBE-4F2D-B319-D05333391B44}"/>
    <cellStyle name="Normal 97 4" xfId="1386" xr:uid="{4A28F834-7377-4535-95CF-A9F2B03F40F4}"/>
    <cellStyle name="Normal 97 5" xfId="1387" xr:uid="{4C40178E-9D6F-416B-8669-9887CD452D92}"/>
    <cellStyle name="Normal 97 6" xfId="1388" xr:uid="{531254D5-E46B-4D4B-90D2-A282F2CAC450}"/>
    <cellStyle name="Normal 97 7" xfId="1389" xr:uid="{E546FC69-2FB5-468E-B414-3A49FBD4CFF1}"/>
    <cellStyle name="Normal 98" xfId="1390" xr:uid="{F29A7EF2-0AD4-4198-9F38-7F0806A832B8}"/>
    <cellStyle name="Normal 98 2" xfId="1391" xr:uid="{FCE3FE0A-C5C5-4FA0-83B3-DEE7AAC2649E}"/>
    <cellStyle name="Normal 98 3" xfId="1392" xr:uid="{313343CB-5598-4BC3-85E0-38F95035EE3D}"/>
    <cellStyle name="Normal 98 4" xfId="1393" xr:uid="{DA40AC59-11AC-419D-9404-91D70050087B}"/>
    <cellStyle name="Normal 98 5" xfId="1394" xr:uid="{D6FB09C0-FB74-4CEF-BE5D-B73A512672BD}"/>
    <cellStyle name="Normal 98 6" xfId="1395" xr:uid="{084E467C-311F-410A-B0C9-E58875D569FE}"/>
    <cellStyle name="Normal 98 7" xfId="1396" xr:uid="{72170E88-087A-466F-91C7-B031045AC9A1}"/>
    <cellStyle name="Normal 99" xfId="1397" xr:uid="{2E6FF0A7-7A76-435F-A5CE-DB664AA21069}"/>
    <cellStyle name="Normal 99 2" xfId="1398" xr:uid="{25B4C905-99B9-4024-810D-44A4819FDFA9}"/>
    <cellStyle name="Normal 99 3" xfId="1399" xr:uid="{83536263-6ABD-43BC-8555-78887C798B51}"/>
    <cellStyle name="Normal 99 4" xfId="1400" xr:uid="{7C831923-C610-4FF3-9261-1A22E25776B7}"/>
    <cellStyle name="Normal 99 5" xfId="1401" xr:uid="{E71A18CF-5904-4E48-A6DD-D521F5B0460C}"/>
    <cellStyle name="Normal 99 6" xfId="1402" xr:uid="{F548B11D-D003-434D-B39E-54B0B72DF804}"/>
    <cellStyle name="Normal 99 7" xfId="1403" xr:uid="{FFED1478-6126-4926-B71A-2169B9A045EA}"/>
    <cellStyle name="Note 2" xfId="1404" xr:uid="{600E89E7-403F-444B-9B0B-85296800F495}"/>
    <cellStyle name="Note 2 2" xfId="1405" xr:uid="{0FBCE335-32EC-4CF7-96C6-33372DC1E232}"/>
    <cellStyle name="Note 2 2 2" xfId="1406" xr:uid="{101AA749-80AC-4532-AAFB-585EC5780692}"/>
    <cellStyle name="Note 2 2 2 2" xfId="1407" xr:uid="{178687E9-A155-4093-ADC2-7BCA672F76CB}"/>
    <cellStyle name="Note 2 2 2 2 2" xfId="1408" xr:uid="{51B371DF-9C9D-4406-A89C-799075287281}"/>
    <cellStyle name="Note 2 2 2 2 3" xfId="1409" xr:uid="{22CC8FA6-0EB4-4045-B541-8FEEA67FE4C1}"/>
    <cellStyle name="Note 2 2 2 2 4" xfId="1410" xr:uid="{224C6EC2-5710-4FB2-94B8-1DE4376B3ECA}"/>
    <cellStyle name="Note 2 2 2 2 5" xfId="1411" xr:uid="{4A75299D-5369-40B2-9BA7-4F3DC4B44D37}"/>
    <cellStyle name="Note 2 2 2 2 6" xfId="1412" xr:uid="{131A5439-EB7E-4955-8514-F876755F36EA}"/>
    <cellStyle name="Note 2 2 2 2 7" xfId="1413" xr:uid="{A27AC562-8F8F-4FFD-942D-399E23DB8720}"/>
    <cellStyle name="Note 2 2 2 3" xfId="1414" xr:uid="{C3F4D109-8A9D-4E0F-872C-06B8B231E221}"/>
    <cellStyle name="Note 2 2 2 3 2" xfId="1415" xr:uid="{B9FF1F2E-2308-4F80-843B-F73539C08BB6}"/>
    <cellStyle name="Note 2 2 2 3 3" xfId="1416" xr:uid="{FBB5A4FF-708D-49AD-9746-4475ADF7D9F0}"/>
    <cellStyle name="Note 2 2 2 3 4" xfId="1417" xr:uid="{B52B6CF4-9ED0-4466-AD52-49248D14D781}"/>
    <cellStyle name="Note 2 2 2 3 5" xfId="1418" xr:uid="{EE22E9C2-042B-4CDF-A712-4942DBBEDE6A}"/>
    <cellStyle name="Note 2 2 2 3 6" xfId="1419" xr:uid="{7EFCB370-6BC7-430B-823D-D68AA71F4B5C}"/>
    <cellStyle name="Note 2 2 2 3 7" xfId="1420" xr:uid="{A6FE6644-108A-4E43-9AC3-21EC77238B28}"/>
    <cellStyle name="Note 2 2 2 4" xfId="1421" xr:uid="{EDDF4CB2-D403-42E1-A0A2-B45E102D4DA0}"/>
    <cellStyle name="Note 2 2 2 4 2" xfId="1422" xr:uid="{A022A57D-3006-4ED6-94D7-7E59CA8F6B1A}"/>
    <cellStyle name="Note 2 2 2 4 3" xfId="1423" xr:uid="{990851CE-AC9B-41F7-8FDF-9B2113C8021E}"/>
    <cellStyle name="Note 2 2 2 4 4" xfId="1424" xr:uid="{6C71ABBD-577B-4EFE-A0F4-1C91A34E6EAA}"/>
    <cellStyle name="Note 2 2 2 4 5" xfId="1425" xr:uid="{414C3B9D-3302-4C24-AFFF-2502EF5D15D7}"/>
    <cellStyle name="Note 2 2 2 4 6" xfId="1426" xr:uid="{60C53913-A276-470C-9B75-7CB828D07B1C}"/>
    <cellStyle name="Note 2 2 2 4 7" xfId="1427" xr:uid="{7763E4D1-FBBF-4EB9-9A3C-B5B8F7B9429E}"/>
    <cellStyle name="Note 2 2 2 5" xfId="1428" xr:uid="{ED4FD50E-1909-435A-800D-CFEDA9CD8E24}"/>
    <cellStyle name="Note 2 2 2 5 2" xfId="1429" xr:uid="{11D17AE2-8551-4C45-AB65-B255A0DCCED6}"/>
    <cellStyle name="Note 2 2 2 5 3" xfId="1430" xr:uid="{6BDE624F-17EF-466C-A2F4-935BAA93DCB6}"/>
    <cellStyle name="Note 2 2 2 5 4" xfId="1431" xr:uid="{F634A4CB-A777-4A7B-88FA-BBE1AA283AA4}"/>
    <cellStyle name="Note 2 2 2 5 5" xfId="1432" xr:uid="{347D35DE-D7E3-4D95-9C38-57780FD07BE3}"/>
    <cellStyle name="Note 2 2 2 5 6" xfId="1433" xr:uid="{EB643ACE-51A6-4CB4-BBD8-32F9E35E85F6}"/>
    <cellStyle name="Note 2 2 2 5 7" xfId="1434" xr:uid="{90E6EA22-184F-4A46-8909-2CE886F525B3}"/>
    <cellStyle name="Note 2 2 2 6" xfId="1435" xr:uid="{0CB32E1C-BC60-4ED9-8859-343E8C742A57}"/>
    <cellStyle name="Note 2 2 2 6 2" xfId="1436" xr:uid="{ABB05062-B97F-4306-BCA1-945FED603EEA}"/>
    <cellStyle name="Note 2 2 2 6 3" xfId="1437" xr:uid="{4E26608A-6133-487C-BCA6-32E4DD9C2CDB}"/>
    <cellStyle name="Note 2 2 2 6 4" xfId="1438" xr:uid="{44430BCF-00D6-476F-AA57-0476DC6A9990}"/>
    <cellStyle name="Note 2 2 2 6 5" xfId="1439" xr:uid="{397BB635-040D-4BB2-AB3F-19502BD3CD9C}"/>
    <cellStyle name="Note 2 2 2 6 6" xfId="1440" xr:uid="{06B3D7FB-13C9-4C70-8456-7134A612B183}"/>
    <cellStyle name="Note 2 2 2 6 7" xfId="1441" xr:uid="{0A29E61B-12E2-4B1D-80CF-65DF436C1DB7}"/>
    <cellStyle name="Note 2 2 2 7" xfId="1442" xr:uid="{64B3B0FC-845B-4240-B7EB-E81242B82E2C}"/>
    <cellStyle name="Note 2 2 2 7 2" xfId="1443" xr:uid="{795AC964-87DC-4E52-8E7A-5CDAB78A7A19}"/>
    <cellStyle name="Note 2 2 2 7 3" xfId="1444" xr:uid="{C846278A-0B34-41CC-AD6F-BFBA6F08082E}"/>
    <cellStyle name="Note 2 2 3" xfId="1445" xr:uid="{27A2C888-7813-4D7E-9248-9B6627CF878F}"/>
    <cellStyle name="Note 2 2 3 2" xfId="1446" xr:uid="{AB2771DA-3726-4278-9CD6-5640349A36C8}"/>
    <cellStyle name="Note 2 2 3 3" xfId="1447" xr:uid="{A9479A80-CF13-48D2-A29D-78E38F871264}"/>
    <cellStyle name="Note 2 2 3 4" xfId="1448" xr:uid="{5512D57C-29A2-42A1-95C9-79F08413442B}"/>
    <cellStyle name="Note 2 2 3 5" xfId="1449" xr:uid="{602C6473-9E7C-40C8-A696-B00E108CB7E2}"/>
    <cellStyle name="Note 2 2 3 6" xfId="1450" xr:uid="{BD7A6AB0-F251-4E59-8057-A723361D987B}"/>
    <cellStyle name="Note 2 2 3 7" xfId="1451" xr:uid="{84D8267B-EDB0-4C9F-8954-CA4FD4ADD1F3}"/>
    <cellStyle name="Note 2 2 3 8" xfId="1452" xr:uid="{CA4E92E1-5877-4F85-BDED-0991B16505DC}"/>
    <cellStyle name="Note 2 2 4" xfId="1453" xr:uid="{6DAC700E-31ED-4F3E-B85C-97E823EE101D}"/>
    <cellStyle name="Note 2 2 4 2" xfId="1454" xr:uid="{B5B66533-822F-4262-BE48-F7F42EF279D9}"/>
    <cellStyle name="Note 2 2 4 3" xfId="1455" xr:uid="{DADFF01F-F59D-4A9D-AD97-B775E68AC07A}"/>
    <cellStyle name="Note 2 2 4 4" xfId="1456" xr:uid="{F5AEC27E-D8B8-438F-AE12-CE0EFE16391B}"/>
    <cellStyle name="Note 2 2 4 5" xfId="1457" xr:uid="{C3CBA6F7-16A7-4218-8AE8-7D382BF36F1C}"/>
    <cellStyle name="Note 2 2 4 6" xfId="1458" xr:uid="{121D3118-4CCE-4925-952D-ECE94487AB9A}"/>
    <cellStyle name="Note 2 2 4 7" xfId="1459" xr:uid="{D96AF34C-92D3-48A1-9809-A975B23EC28B}"/>
    <cellStyle name="Note 2 2 5" xfId="1460" xr:uid="{1077558E-637D-448A-A9D7-964B983F50D7}"/>
    <cellStyle name="Note 2 2 5 2" xfId="1461" xr:uid="{5F5F15D4-DC5E-4DC8-9547-DBBA0DBCE7BA}"/>
    <cellStyle name="Note 2 2 5 3" xfId="1462" xr:uid="{6972E85B-3185-4042-9444-75224F432638}"/>
    <cellStyle name="Note 2 2 5 4" xfId="1463" xr:uid="{FFAEE292-5754-48B9-8291-594ECDA64E5F}"/>
    <cellStyle name="Note 2 2 5 5" xfId="1464" xr:uid="{90B61E53-CAA0-4839-B9DF-E0BEB4F26F66}"/>
    <cellStyle name="Note 2 2 5 6" xfId="1465" xr:uid="{1E7F1782-AA43-4057-AE9B-62C63DE521F5}"/>
    <cellStyle name="Note 2 2 5 7" xfId="1466" xr:uid="{5A4BBF75-9AD2-4846-A5DA-DD7995D7A660}"/>
    <cellStyle name="Note 2 2 6" xfId="1467" xr:uid="{0541AF26-2613-4D5F-9EE4-A4C82AAAE7D6}"/>
    <cellStyle name="Note 2 2 6 2" xfId="1468" xr:uid="{D77F214F-49FC-4881-935C-44E4B08F80DE}"/>
    <cellStyle name="Note 2 2 6 3" xfId="1469" xr:uid="{80643551-FCD7-4D19-BE76-0719CBC3E672}"/>
    <cellStyle name="Note 2 2 6 4" xfId="1470" xr:uid="{7B107E41-198D-4D05-8AD1-0C38485ED8E3}"/>
    <cellStyle name="Note 2 2 6 5" xfId="1471" xr:uid="{02398D4E-4FEA-47B9-AA13-7551774FC455}"/>
    <cellStyle name="Note 2 2 6 6" xfId="1472" xr:uid="{DC726969-8121-425E-AFB5-9414E6BAD03F}"/>
    <cellStyle name="Note 2 2 6 7" xfId="1473" xr:uid="{8571798B-3294-44F2-A50D-21F7E615F583}"/>
    <cellStyle name="Note 2 2 7" xfId="1474" xr:uid="{EF4E9C91-6E88-4BDE-A26F-B33EB9BF17B9}"/>
    <cellStyle name="Note 2 2 7 2" xfId="1475" xr:uid="{747730D8-AEE8-4C9C-8E4E-13A4030DC8A4}"/>
    <cellStyle name="Note 2 2 7 3" xfId="1476" xr:uid="{55E58CAB-55C8-4449-9FD3-864B0955B432}"/>
    <cellStyle name="Note 2 2 7 4" xfId="1477" xr:uid="{BAD1AD94-F246-4235-82BB-0553ED8862A4}"/>
    <cellStyle name="Note 2 2 7 5" xfId="1478" xr:uid="{D83F8455-23FB-479C-9281-25EA97361394}"/>
    <cellStyle name="Note 2 2 7 6" xfId="1479" xr:uid="{C0A22C6D-8451-4FD5-9A68-95BAF78FF5EA}"/>
    <cellStyle name="Note 2 2 7 7" xfId="1480" xr:uid="{94EBABFE-A9FE-4798-BA7D-E2824E498154}"/>
    <cellStyle name="Note 2 2 8" xfId="1481" xr:uid="{32FCF92C-9CF0-4538-BFCB-574D74296261}"/>
    <cellStyle name="Note 2 2 8 2" xfId="1482" xr:uid="{74512576-976D-4BF0-83A0-E061BA7D1B04}"/>
    <cellStyle name="Note 2 2 8 3" xfId="1483" xr:uid="{4E85B436-E163-4852-86D5-6A10668CED5B}"/>
    <cellStyle name="Note 2 3" xfId="1484" xr:uid="{67F6B27C-32FF-4A49-90E3-49869852C9E2}"/>
    <cellStyle name="Note 2 3 2" xfId="1485" xr:uid="{3586FBA1-A987-43A7-ACDC-3D965C301FDA}"/>
    <cellStyle name="Note 2 3 2 2" xfId="1486" xr:uid="{EBED14F9-0C2A-4082-8F5D-684D6A9B64F5}"/>
    <cellStyle name="Note 2 3 2 3" xfId="1487" xr:uid="{6607ADC7-0902-4D70-A70B-14C640C06F88}"/>
    <cellStyle name="Note 2 3 2 4" xfId="1488" xr:uid="{C11CD7E1-7BA8-437F-9ED9-63832E656FE1}"/>
    <cellStyle name="Note 2 3 2 5" xfId="1489" xr:uid="{425E1837-2447-43AB-A651-A760FF31F18E}"/>
    <cellStyle name="Note 2 3 2 6" xfId="1490" xr:uid="{357C9F8B-3E1C-4EDE-A4D0-F48265C0E99A}"/>
    <cellStyle name="Note 2 3 2 7" xfId="1491" xr:uid="{3F5547DB-AC36-413C-9617-16218C18A790}"/>
    <cellStyle name="Note 2 3 2 8" xfId="1492" xr:uid="{ED45B08D-3148-4542-BAB5-91CA4F76F8F4}"/>
    <cellStyle name="Note 2 3 3" xfId="1493" xr:uid="{5A1665DC-4366-46E4-B3F3-81413EC6F48F}"/>
    <cellStyle name="Note 2 3 3 2" xfId="1494" xr:uid="{E4D855ED-00C2-4191-80F6-C3C12E2B93C6}"/>
    <cellStyle name="Note 2 3 3 3" xfId="1495" xr:uid="{9B839EF3-2AAE-4129-A3FA-B1B39A2F2E01}"/>
    <cellStyle name="Note 2 3 3 4" xfId="1496" xr:uid="{A1D78202-9BC0-4655-B26E-3BB97DB0B3F5}"/>
    <cellStyle name="Note 2 3 3 5" xfId="1497" xr:uid="{78F8B3DE-9135-4949-A5A6-2E2403477779}"/>
    <cellStyle name="Note 2 3 3 6" xfId="1498" xr:uid="{68147C13-9A72-4297-907B-10E4677C6502}"/>
    <cellStyle name="Note 2 3 3 7" xfId="1499" xr:uid="{0AE2BE5B-D41D-4A6F-A44A-0BCF87E40DF3}"/>
    <cellStyle name="Note 2 3 3 8" xfId="1500" xr:uid="{53DF2606-185B-41D0-8540-5BE65B2BBFDF}"/>
    <cellStyle name="Note 2 3 4" xfId="1501" xr:uid="{CFE549E3-99D2-4609-8F4E-CBA3F2803BAE}"/>
    <cellStyle name="Note 2 3 4 2" xfId="1502" xr:uid="{27F2BE12-741B-44FC-91BC-FF0E324AA053}"/>
    <cellStyle name="Note 2 3 4 3" xfId="1503" xr:uid="{0E2BB722-5B13-47FA-A442-EC08E9D65C3F}"/>
    <cellStyle name="Note 2 3 4 4" xfId="1504" xr:uid="{F4F3EC7C-6853-471B-ADD7-4198F54BA183}"/>
    <cellStyle name="Note 2 3 4 5" xfId="1505" xr:uid="{4F096150-7ED3-40BC-AF70-8BB431C0CBA2}"/>
    <cellStyle name="Note 2 3 4 6" xfId="1506" xr:uid="{7CFC47C4-59CD-4E4A-9A76-83619D6F88E6}"/>
    <cellStyle name="Note 2 3 4 7" xfId="1507" xr:uid="{630A7C12-99FD-4685-8BD2-44D86C45E7AF}"/>
    <cellStyle name="Note 2 3 5" xfId="1508" xr:uid="{93035CD4-1E38-4B63-8030-BD950CC87375}"/>
    <cellStyle name="Note 2 3 5 2" xfId="1509" xr:uid="{420FB9ED-5287-4CDF-8469-0A435EE39F89}"/>
    <cellStyle name="Note 2 3 5 3" xfId="1510" xr:uid="{88FDF547-990B-456D-9960-D7424F9D9541}"/>
    <cellStyle name="Note 2 3 5 4" xfId="1511" xr:uid="{25B88465-6E5F-4EE5-9494-F9807562D787}"/>
    <cellStyle name="Note 2 3 5 5" xfId="1512" xr:uid="{0CC770E6-E61F-4F8C-8F90-08AC9513CAC5}"/>
    <cellStyle name="Note 2 3 5 6" xfId="1513" xr:uid="{D0EE21E0-B95C-4A8B-8911-53DABE424DC5}"/>
    <cellStyle name="Note 2 3 5 7" xfId="1514" xr:uid="{A80DB493-2097-4F64-A711-561DBB354B53}"/>
    <cellStyle name="Note 2 3 6" xfId="1515" xr:uid="{E0D7A1BC-511F-4069-AA87-03B73B98A898}"/>
    <cellStyle name="Note 2 3 6 2" xfId="1516" xr:uid="{CFA2E687-99FA-4F77-B079-00EF4DD29C4D}"/>
    <cellStyle name="Note 2 3 6 3" xfId="1517" xr:uid="{0ABB6746-A687-4039-BA5E-D40363DA0496}"/>
    <cellStyle name="Note 2 3 6 4" xfId="1518" xr:uid="{635F1B32-C88C-40CF-A8B9-3F6ED219CFE4}"/>
    <cellStyle name="Note 2 3 6 5" xfId="1519" xr:uid="{215C3CF1-F6B2-4A56-9F63-2C9D7C65ADF6}"/>
    <cellStyle name="Note 2 3 6 6" xfId="1520" xr:uid="{DB2087E8-C469-4758-BFA7-188996388B91}"/>
    <cellStyle name="Note 2 3 6 7" xfId="1521" xr:uid="{F5E4B29F-60D6-4E3E-B5C9-38C3FED74123}"/>
    <cellStyle name="Note 2 3 7" xfId="1522" xr:uid="{EB7B9F8A-CA61-4F43-B5FE-0FDF3BF736A6}"/>
    <cellStyle name="Note 2 3 7 2" xfId="1523" xr:uid="{78A0B0BF-CBFB-4BEA-981C-ECF174A18349}"/>
    <cellStyle name="Note 2 3 7 3" xfId="1524" xr:uid="{51079784-1138-4F88-BA19-CD19538B6E31}"/>
    <cellStyle name="Note 2 4" xfId="1525" xr:uid="{91C0FE57-9C82-45E8-8BCC-FACC94987F0C}"/>
    <cellStyle name="Note 2 4 2" xfId="1526" xr:uid="{8F1F198D-0084-4E76-B62A-B8D8EE84B6A3}"/>
    <cellStyle name="Note 2 4 3" xfId="1527" xr:uid="{129AF036-2997-4513-90C7-2513538A28F1}"/>
    <cellStyle name="Note 2 4 4" xfId="1528" xr:uid="{757FFDD9-D48A-4975-A084-E607EF08DDE4}"/>
    <cellStyle name="Note 2 4 5" xfId="1529" xr:uid="{833C08E7-340D-493F-AA27-022E635FF23F}"/>
    <cellStyle name="Note 2 4 6" xfId="1530" xr:uid="{787ACE48-CE80-4AD5-A5A6-BFFF6A9EB259}"/>
    <cellStyle name="Note 2 4 7" xfId="1531" xr:uid="{B99D1E8B-61A8-4216-B1D6-3E8F6C793E0B}"/>
    <cellStyle name="Note 2 4 8" xfId="1532" xr:uid="{6896737D-9402-4D2D-B37A-F4A24B83C49E}"/>
    <cellStyle name="Note 2 5" xfId="1533" xr:uid="{7FE191B5-9B27-4BA0-9173-66833405D937}"/>
    <cellStyle name="Note 2 5 2" xfId="1534" xr:uid="{093F982E-FF39-493D-A2FC-D9080728D0D5}"/>
    <cellStyle name="Note 2 5 3" xfId="1535" xr:uid="{B592CE72-8C7B-4437-96E4-729FFFBFED18}"/>
    <cellStyle name="Note 2 5 4" xfId="1536" xr:uid="{AFCF2560-A234-408F-81DB-D99695266758}"/>
    <cellStyle name="Note 2 5 5" xfId="1537" xr:uid="{FEFDE458-9899-4247-A0DC-508AD6A6861F}"/>
    <cellStyle name="Note 2 5 6" xfId="1538" xr:uid="{09C63A48-8F12-4635-BD90-BA750F811FCE}"/>
    <cellStyle name="Note 2 5 7" xfId="1539" xr:uid="{06A26ACE-9F8A-4406-B426-CDA32EC10F46}"/>
    <cellStyle name="Note 2 5 8" xfId="1540" xr:uid="{53E4FCF7-6444-4F7A-ACA4-B98B3E5B90CA}"/>
    <cellStyle name="Note 2 6" xfId="1541" xr:uid="{AF4910B6-8D04-4E72-8D16-632B316EF957}"/>
    <cellStyle name="Note 2 6 2" xfId="1542" xr:uid="{9FE29AB6-2D8B-4CD7-9AC6-A314C3341C11}"/>
    <cellStyle name="Note 2 6 3" xfId="1543" xr:uid="{769E03AA-F1D0-4837-A090-025DD7CD1E41}"/>
    <cellStyle name="Note 2 6 4" xfId="1544" xr:uid="{B4BFAEC3-87FC-4DEE-91E6-61C8C545F13C}"/>
    <cellStyle name="Note 2 6 5" xfId="1545" xr:uid="{69764A93-0326-4B92-8A34-39EDC8DB24E8}"/>
    <cellStyle name="Note 2 6 6" xfId="1546" xr:uid="{902D0301-449D-445B-93FD-23861F765185}"/>
    <cellStyle name="Note 2 6 7" xfId="1547" xr:uid="{0886436F-8D1A-48D1-A713-5C25F57F8776}"/>
    <cellStyle name="Note 2 7" xfId="1548" xr:uid="{C1442B3E-27F5-44C5-B6C9-222A3E78A6C3}"/>
    <cellStyle name="Note 2 7 2" xfId="1549" xr:uid="{B7C64E61-C062-4D57-B72D-B404A5A7BE34}"/>
    <cellStyle name="Note 2 7 3" xfId="1550" xr:uid="{43699CDE-AC5E-4FAF-95AE-3EED4DF9945A}"/>
    <cellStyle name="Note 2 7 4" xfId="1551" xr:uid="{68827AE7-9A57-4E88-B13C-4E3B298C4359}"/>
    <cellStyle name="Note 2 7 5" xfId="1552" xr:uid="{697BDD41-AAAF-4E78-8608-3C7832B18696}"/>
    <cellStyle name="Note 2 7 6" xfId="1553" xr:uid="{C22E60F7-CEDB-4F39-B3FE-4E534D482A9E}"/>
    <cellStyle name="Note 2 7 7" xfId="1554" xr:uid="{C15B96F4-D7BE-4FB0-819D-6936ACB88DF8}"/>
    <cellStyle name="Note 2 8" xfId="1555" xr:uid="{25478F51-8E6C-42BF-AA76-986FFB1C034B}"/>
    <cellStyle name="Note 2 8 2" xfId="1556" xr:uid="{FFEF4BA9-4D45-4438-805E-878FF332BF5C}"/>
    <cellStyle name="Note 2 8 3" xfId="1557" xr:uid="{E34F1788-0957-4453-9EEC-AF86941FB0F9}"/>
    <cellStyle name="Note 2 8 4" xfId="1558" xr:uid="{C56F5BEF-41C2-439D-9486-ACEAD7BCFE2E}"/>
    <cellStyle name="Note 2 8 5" xfId="1559" xr:uid="{4CCD54D5-9D86-4F1A-957F-7312CC58CD3A}"/>
    <cellStyle name="Note 2 8 6" xfId="1560" xr:uid="{3ADC9096-D6F7-43BF-B10C-7CF41D07B6BB}"/>
    <cellStyle name="Note 2 8 7" xfId="1561" xr:uid="{49F659AF-6B4B-41A6-AC1F-87870F2BBC53}"/>
    <cellStyle name="Note 2 9" xfId="1562" xr:uid="{99383239-332E-491C-99BF-0B98B01AC09D}"/>
    <cellStyle name="Note 2 9 2" xfId="1563" xr:uid="{034A106A-A5C9-441A-B70B-75581BBA1A6B}"/>
    <cellStyle name="Note 2 9 3" xfId="1564" xr:uid="{E889C8F7-9614-4A30-9E54-FAEFB2EADA62}"/>
    <cellStyle name="Note 3" xfId="1565" xr:uid="{71BF45B3-4A24-4AF8-A422-657907CCAB76}"/>
    <cellStyle name="Note 3 2" xfId="1566" xr:uid="{3B3C5173-7FA2-4072-AEFC-CF2CA879FA04}"/>
    <cellStyle name="Note 3 2 2" xfId="1567" xr:uid="{BB4FBE43-CACF-4416-820F-91B86D107F1B}"/>
    <cellStyle name="Note 3 2 2 2" xfId="1568" xr:uid="{5AFB20AD-4707-4F19-ACD3-64486B0CD317}"/>
    <cellStyle name="Note 3 2 2 3" xfId="1569" xr:uid="{5859B6DA-0A90-4AE2-A1CC-B3D4677AF0AC}"/>
    <cellStyle name="Note 3 2 2 4" xfId="1570" xr:uid="{20AE2EFA-5FF7-4A41-85C0-208FB5F45FB2}"/>
    <cellStyle name="Note 3 2 2 5" xfId="1571" xr:uid="{442F2BF6-23DF-46C8-8EA5-D1B29FF52102}"/>
    <cellStyle name="Note 3 2 2 6" xfId="1572" xr:uid="{EBDAE15A-C399-437D-9CE6-E3E781EA72DF}"/>
    <cellStyle name="Note 3 2 2 7" xfId="1573" xr:uid="{04350EB5-CD06-45B9-BB51-F110769FAEDB}"/>
    <cellStyle name="Note 3 2 3" xfId="1574" xr:uid="{A3B49FD0-91B0-4CD3-9677-C92385672C2A}"/>
    <cellStyle name="Note 3 2 3 2" xfId="1575" xr:uid="{5EDC73C6-2CCD-4447-9714-A85F4FBC8BD5}"/>
    <cellStyle name="Note 3 2 3 3" xfId="1576" xr:uid="{4B02AD17-EDE0-4B75-9684-44805240A9B8}"/>
    <cellStyle name="Note 3 2 3 4" xfId="1577" xr:uid="{DEFAA893-20B5-41EA-850F-FBE254D49550}"/>
    <cellStyle name="Note 3 2 3 5" xfId="1578" xr:uid="{298C34B6-B86B-4EC7-8980-099B3BA885C3}"/>
    <cellStyle name="Note 3 2 3 6" xfId="1579" xr:uid="{E61EFD97-46E9-4D11-BDCB-3B349500C938}"/>
    <cellStyle name="Note 3 2 3 7" xfId="1580" xr:uid="{9A4F448F-92FE-4C85-B0C0-C3A8CDA6D3E7}"/>
    <cellStyle name="Note 3 2 4" xfId="1581" xr:uid="{76B35F18-375F-4784-8C9D-6CA21A58549B}"/>
    <cellStyle name="Note 3 2 4 2" xfId="1582" xr:uid="{589857DD-9FE7-41B8-BB2E-171E1E5503AD}"/>
    <cellStyle name="Note 3 2 4 3" xfId="1583" xr:uid="{58AE0CB3-0F58-43CD-AF43-6A25AADA0E74}"/>
    <cellStyle name="Note 3 2 4 4" xfId="1584" xr:uid="{2600D82B-ECEC-45A7-8684-B801C08421EC}"/>
    <cellStyle name="Note 3 2 4 5" xfId="1585" xr:uid="{E04DE4BE-D553-4F80-B15A-631B6B8B34C4}"/>
    <cellStyle name="Note 3 2 4 6" xfId="1586" xr:uid="{8A5943BD-851F-4F3B-BF7C-02B193087DD0}"/>
    <cellStyle name="Note 3 2 4 7" xfId="1587" xr:uid="{C2469C9C-EB0B-4748-861B-E821A92B5CAE}"/>
    <cellStyle name="Note 3 2 5" xfId="1588" xr:uid="{156E3074-E749-4E1E-BF06-3C2E7B2C6ED6}"/>
    <cellStyle name="Note 3 2 5 2" xfId="1589" xr:uid="{248820AC-9F6B-4BC6-87DB-987447BE3D65}"/>
    <cellStyle name="Note 3 2 5 3" xfId="1590" xr:uid="{D80C0ABA-4BA6-4AB7-B358-360510D898DC}"/>
    <cellStyle name="Note 3 2 5 4" xfId="1591" xr:uid="{2C53D4E4-C7E5-453A-8BE0-27D24C6A4147}"/>
    <cellStyle name="Note 3 2 5 5" xfId="1592" xr:uid="{06308CA4-6E60-4899-8E73-C81C76FB9473}"/>
    <cellStyle name="Note 3 2 5 6" xfId="1593" xr:uid="{1320C5C9-62CE-4B7E-8BEA-3094E28B880B}"/>
    <cellStyle name="Note 3 2 5 7" xfId="1594" xr:uid="{1DC4ABEC-6594-40D4-BDD1-27E2052DAA58}"/>
    <cellStyle name="Note 3 2 6" xfId="1595" xr:uid="{80341393-911E-4AFB-9BD7-286406DCB723}"/>
    <cellStyle name="Note 3 2 6 2" xfId="1596" xr:uid="{889A2F85-E7FA-4BD2-9547-AF016910AB6D}"/>
    <cellStyle name="Note 3 2 6 3" xfId="1597" xr:uid="{E8D50244-FAF8-409D-9476-1A2BFF009A52}"/>
    <cellStyle name="Note 3 2 6 4" xfId="1598" xr:uid="{9DEBB990-787D-4AB6-9E7E-EA3033C01D23}"/>
    <cellStyle name="Note 3 2 6 5" xfId="1599" xr:uid="{3C3624EF-DBEF-4770-801C-1A37F40FC901}"/>
    <cellStyle name="Note 3 2 6 6" xfId="1600" xr:uid="{3034A7DE-FF51-4295-B61F-E251C63C61C0}"/>
    <cellStyle name="Note 3 2 6 7" xfId="1601" xr:uid="{A34C5E46-CBB5-4F98-BA89-3EF73AE1EDDC}"/>
    <cellStyle name="Note 3 2 7" xfId="1602" xr:uid="{AAC57F72-53BC-4B62-857E-3205AECEA8A6}"/>
    <cellStyle name="Note 3 2 7 2" xfId="1603" xr:uid="{99A91E77-A49B-445B-8B7E-7CA92B9D3DDF}"/>
    <cellStyle name="Note 3 2 7 3" xfId="1604" xr:uid="{80282A39-61D9-4A86-A842-7D2FBE6AC5AB}"/>
    <cellStyle name="Note 3 3" xfId="1605" xr:uid="{F16829AD-A9ED-4808-8FC5-472A042508E0}"/>
    <cellStyle name="Note 3 3 2" xfId="1606" xr:uid="{D5C64AF1-3854-47A5-9607-8ED507B4242B}"/>
    <cellStyle name="Note 3 3 3" xfId="1607" xr:uid="{458F384E-C082-4496-ABB3-49FE023A65BB}"/>
    <cellStyle name="Note 3 3 4" xfId="1608" xr:uid="{63F86CB3-1ACF-4978-A7F9-9EBEC2799DDC}"/>
    <cellStyle name="Note 3 3 5" xfId="1609" xr:uid="{79EA29E9-C85C-4385-8B6A-28570420E869}"/>
    <cellStyle name="Note 3 3 6" xfId="1610" xr:uid="{E7310BAB-5890-4945-B475-C0845B8DC074}"/>
    <cellStyle name="Note 3 3 7" xfId="1611" xr:uid="{764B72A1-D78C-4ECB-9A40-97E75F74C598}"/>
    <cellStyle name="Note 3 4" xfId="1612" xr:uid="{DFBFDCC1-88D9-4863-BE58-EEF1F271E09D}"/>
    <cellStyle name="Note 3 4 2" xfId="1613" xr:uid="{DA802F81-88C4-4761-AF96-113EFBC26DA6}"/>
    <cellStyle name="Note 3 4 3" xfId="1614" xr:uid="{13012EE3-7BA1-46D9-85DA-840FF5924947}"/>
    <cellStyle name="Note 3 4 4" xfId="1615" xr:uid="{7233863A-71D4-4AD1-B024-B3B255D97B1B}"/>
    <cellStyle name="Note 3 4 5" xfId="1616" xr:uid="{1BA2AE0A-D88D-43B8-9925-B2FCFBB9656F}"/>
    <cellStyle name="Note 3 4 6" xfId="1617" xr:uid="{DF21BC93-95FF-4181-A8A6-B7D3FDDD1EFB}"/>
    <cellStyle name="Note 3 4 7" xfId="1618" xr:uid="{4BB108D7-EA19-4397-9DA8-4478C3F7966C}"/>
    <cellStyle name="Note 3 5" xfId="1619" xr:uid="{06E78B57-9B52-4F09-AFCA-55D3FD1BE6C9}"/>
    <cellStyle name="Note 3 5 2" xfId="1620" xr:uid="{FD12AB65-156B-4A08-B2A4-C6A84FF44B35}"/>
    <cellStyle name="Note 3 5 3" xfId="1621" xr:uid="{F18849E3-96C1-471E-9559-7B1CBC0EC130}"/>
    <cellStyle name="Note 3 5 4" xfId="1622" xr:uid="{83158CAC-6193-4282-9725-88866AB4BB27}"/>
    <cellStyle name="Note 3 5 5" xfId="1623" xr:uid="{917A76AD-2D4D-4846-B137-CB73EEF233BC}"/>
    <cellStyle name="Note 3 5 6" xfId="1624" xr:uid="{81E2B680-2E76-412F-B555-96BF65A603BE}"/>
    <cellStyle name="Note 3 5 7" xfId="1625" xr:uid="{C8C1D8A7-F619-4F5A-AAB4-AD149CDF6117}"/>
    <cellStyle name="Note 3 6" xfId="1626" xr:uid="{8238426B-5A04-4906-9C15-099CD8F630B6}"/>
    <cellStyle name="Note 3 6 2" xfId="1627" xr:uid="{60E09CC9-40B2-40E1-AC20-CAD0C074D6EC}"/>
    <cellStyle name="Note 3 6 3" xfId="1628" xr:uid="{F19C5227-DFB4-4F60-BCBC-91D43567FC39}"/>
    <cellStyle name="Note 3 6 4" xfId="1629" xr:uid="{505AEE29-6E8C-4866-9DF0-FC1BF3F71110}"/>
    <cellStyle name="Note 3 6 5" xfId="1630" xr:uid="{430EDC2F-253F-4127-8FFA-BED4EC1FF297}"/>
    <cellStyle name="Note 3 6 6" xfId="1631" xr:uid="{AD55498D-24AC-4CA8-AA07-041F458301FF}"/>
    <cellStyle name="Note 3 6 7" xfId="1632" xr:uid="{4921AFFD-BE09-4731-B04F-B8990B3512F3}"/>
    <cellStyle name="Note 3 7" xfId="1633" xr:uid="{859D08C0-DD07-4435-8E0A-71FF02B2467E}"/>
    <cellStyle name="Note 3 7 2" xfId="1634" xr:uid="{53E45FEC-B25D-4502-ACD2-8A3EDED0BED0}"/>
    <cellStyle name="Note 3 7 3" xfId="1635" xr:uid="{11D0E2A9-1A0F-49E3-90B8-C949C002EE15}"/>
    <cellStyle name="Note 3 7 4" xfId="1636" xr:uid="{773F110E-F92C-445F-AB6B-AB293D45A4C0}"/>
    <cellStyle name="Note 3 7 5" xfId="1637" xr:uid="{738A12BB-9253-44EC-8353-8886C4DC8893}"/>
    <cellStyle name="Note 3 7 6" xfId="1638" xr:uid="{7FD281FA-AE9A-40CC-B3E0-0A2C373B701C}"/>
    <cellStyle name="Note 3 7 7" xfId="1639" xr:uid="{0EE11AC7-B591-4039-A11F-963687E850A3}"/>
    <cellStyle name="Note 3 8" xfId="1640" xr:uid="{E794C148-631A-4994-9FF1-0A385455DDF8}"/>
    <cellStyle name="Note 3 8 2" xfId="1641" xr:uid="{2DA0F496-0C93-4FA9-B02B-CE9160F977E4}"/>
    <cellStyle name="Note 3 8 3" xfId="1642" xr:uid="{903B726A-2BE0-4E9E-B553-4AF0FC1249F6}"/>
    <cellStyle name="Pass-Through" xfId="1643" xr:uid="{CB31FD65-55D9-46A8-8890-3510686D9854}"/>
    <cellStyle name="Percent 2" xfId="1644" xr:uid="{A0649E05-9EA7-4FB3-A984-DD461EAC2835}"/>
    <cellStyle name="Percent 3" xfId="1645" xr:uid="{91919DB6-4EBB-45FC-8CDF-BDE391B5F229}"/>
    <cellStyle name="Percent 4" xfId="1646" xr:uid="{86937B64-FB48-47C1-9F14-DC59C2C8A6CB}"/>
    <cellStyle name="Percent 5" xfId="1647" xr:uid="{7AB1E605-364C-4A89-9BAC-2E2B9553A1F1}"/>
    <cellStyle name="Style 1" xfId="1648" xr:uid="{5C047393-2FBD-4745-98A6-238BAA6DBD89}"/>
    <cellStyle name="Style 2" xfId="1649" xr:uid="{4ADEDDAF-3DF9-4BE8-AEFD-90D99D88B2FC}"/>
    <cellStyle name="Style 3" xfId="1650" xr:uid="{F11885C5-A457-4503-9205-53F13EE436F2}"/>
    <cellStyle name="Title 2" xfId="1651" xr:uid="{0381ADED-D945-4BC9-95DE-0316CCE8F89D}"/>
    <cellStyle name="Title 2 2" xfId="1652" xr:uid="{1C76FC08-7744-4497-A37F-DAA4D3289DFB}"/>
    <cellStyle name="Title 3" xfId="1653" xr:uid="{10748356-F251-46C2-88DF-3AD40D99A64C}"/>
    <cellStyle name="Title 4" xfId="1654" xr:uid="{68BBE815-F9C0-4D4F-BDC5-7D10133CFEBB}"/>
    <cellStyle name="Title 5" xfId="1655" xr:uid="{C75B993C-9C54-41A7-A861-553EBEF164DD}"/>
    <cellStyle name="Total Pass-Through" xfId="1656" xr:uid="{A4E86939-7CE5-4DC6-B019-F4C90AB036F8}"/>
    <cellStyle name="Warning Text 2" xfId="1657" xr:uid="{6DF10C24-B00B-4BA5-A397-1A1846E0E2F9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1" indent="0" justifyLastLine="0" shrinkToFit="0" readingOrder="0"/>
    </dxf>
    <dxf>
      <font>
        <b/>
      </font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BEA16D-6892-41E4-9CF4-7036C6F238B5}" name="Table1" displayName="Table1" ref="A4:C20" totalsRowShown="0" headerRowBorderDxfId="11">
  <autoFilter ref="A4:C20" xr:uid="{51CB6539-E8F4-4A4E-A7F2-AFBB141A404D}"/>
  <tableColumns count="3">
    <tableColumn id="1" xr3:uid="{9C307467-6170-403A-8F84-BD633EE6DD50}" name="Col" dataDxfId="10"/>
    <tableColumn id="2" xr3:uid="{B6ECC196-378B-41B7-9BC9-BD00546B387B}" name="Column Title"/>
    <tableColumn id="3" xr3:uid="{67F56CDD-A1BE-4C5D-A239-63245222484C}" name="Instructions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F09D6-7C6A-4F27-BE95-5ACB8B1FBE00}">
  <sheetPr>
    <tabColor theme="4"/>
  </sheetPr>
  <dimension ref="A1:C20"/>
  <sheetViews>
    <sheetView workbookViewId="0">
      <selection activeCell="C7" sqref="C7"/>
    </sheetView>
  </sheetViews>
  <sheetFormatPr defaultRowHeight="12.5"/>
  <cols>
    <col min="1" max="1" width="6.1796875" customWidth="1"/>
    <col min="2" max="2" width="27.54296875" customWidth="1"/>
    <col min="3" max="3" width="95.1796875" style="8" customWidth="1"/>
  </cols>
  <sheetData>
    <row r="1" spans="1:3" ht="13">
      <c r="A1" s="10" t="s">
        <v>2407</v>
      </c>
    </row>
    <row r="3" spans="1:3" ht="38.25" customHeight="1">
      <c r="A3" s="45" t="s">
        <v>2427</v>
      </c>
      <c r="B3" s="46"/>
      <c r="C3" s="46"/>
    </row>
    <row r="4" spans="1:3" ht="13">
      <c r="A4" s="9" t="s">
        <v>2366</v>
      </c>
      <c r="B4" s="9" t="s">
        <v>2365</v>
      </c>
      <c r="C4" s="9" t="s">
        <v>2359</v>
      </c>
    </row>
    <row r="5" spans="1:3" ht="18.75" customHeight="1">
      <c r="A5" s="10" t="s">
        <v>2417</v>
      </c>
      <c r="B5" t="s">
        <v>0</v>
      </c>
      <c r="C5" s="8" t="s">
        <v>2360</v>
      </c>
    </row>
    <row r="6" spans="1:3" ht="36.75" customHeight="1">
      <c r="A6" s="10" t="s">
        <v>2418</v>
      </c>
      <c r="B6" s="31" t="s">
        <v>2420</v>
      </c>
      <c r="C6" s="8" t="s">
        <v>2423</v>
      </c>
    </row>
    <row r="7" spans="1:3" ht="69.75" customHeight="1">
      <c r="A7" s="10" t="s">
        <v>2350</v>
      </c>
      <c r="B7" t="s">
        <v>2200</v>
      </c>
      <c r="C7" s="8" t="s">
        <v>2399</v>
      </c>
    </row>
    <row r="8" spans="1:3" ht="36" customHeight="1">
      <c r="A8" s="10" t="s">
        <v>2415</v>
      </c>
      <c r="B8" t="s">
        <v>2414</v>
      </c>
      <c r="C8" s="8" t="s">
        <v>2426</v>
      </c>
    </row>
    <row r="9" spans="1:3" ht="50">
      <c r="A9" s="10" t="s">
        <v>2416</v>
      </c>
      <c r="B9" t="s">
        <v>1</v>
      </c>
      <c r="C9" s="8" t="s">
        <v>2425</v>
      </c>
    </row>
    <row r="10" spans="1:3" ht="37.5">
      <c r="A10" s="10" t="s">
        <v>2351</v>
      </c>
      <c r="B10" t="s">
        <v>2370</v>
      </c>
      <c r="C10" s="8" t="s">
        <v>2375</v>
      </c>
    </row>
    <row r="11" spans="1:3" ht="15.75" customHeight="1">
      <c r="A11" s="10" t="s">
        <v>2352</v>
      </c>
      <c r="B11" t="s">
        <v>2</v>
      </c>
      <c r="C11" s="8" t="s">
        <v>2368</v>
      </c>
    </row>
    <row r="12" spans="1:3" ht="13">
      <c r="A12" s="10" t="s">
        <v>2353</v>
      </c>
      <c r="B12" t="s">
        <v>3</v>
      </c>
      <c r="C12" s="8" t="s">
        <v>2372</v>
      </c>
    </row>
    <row r="13" spans="1:3" ht="25.5">
      <c r="A13" s="10" t="s">
        <v>2354</v>
      </c>
      <c r="B13" t="s">
        <v>2367</v>
      </c>
      <c r="C13" s="8" t="s">
        <v>2400</v>
      </c>
    </row>
    <row r="14" spans="1:3" ht="13">
      <c r="A14" s="10" t="s">
        <v>2355</v>
      </c>
      <c r="B14" t="s">
        <v>2201</v>
      </c>
      <c r="C14" s="8" t="s">
        <v>2362</v>
      </c>
    </row>
    <row r="15" spans="1:3" ht="25">
      <c r="A15" s="10" t="s">
        <v>2356</v>
      </c>
      <c r="B15" t="s">
        <v>602</v>
      </c>
      <c r="C15" s="8" t="s">
        <v>2405</v>
      </c>
    </row>
    <row r="16" spans="1:3" ht="25.5">
      <c r="A16" s="10" t="s">
        <v>2357</v>
      </c>
      <c r="B16" t="s">
        <v>2361</v>
      </c>
      <c r="C16" s="8" t="s">
        <v>2406</v>
      </c>
    </row>
    <row r="17" spans="1:3" ht="13">
      <c r="A17" s="10" t="s">
        <v>2358</v>
      </c>
      <c r="B17" t="s">
        <v>4</v>
      </c>
      <c r="C17" s="8" t="s">
        <v>2401</v>
      </c>
    </row>
    <row r="18" spans="1:3" ht="25">
      <c r="A18" s="10" t="s">
        <v>2363</v>
      </c>
      <c r="B18" t="s">
        <v>2364</v>
      </c>
      <c r="C18" s="8" t="s">
        <v>2402</v>
      </c>
    </row>
    <row r="19" spans="1:3" ht="25">
      <c r="A19" s="10" t="s">
        <v>2371</v>
      </c>
      <c r="B19" t="s">
        <v>2306</v>
      </c>
      <c r="C19" s="8" t="s">
        <v>2403</v>
      </c>
    </row>
    <row r="20" spans="1:3" ht="13">
      <c r="A20" s="10" t="s">
        <v>2369</v>
      </c>
      <c r="B20" t="s">
        <v>2411</v>
      </c>
      <c r="C20" s="8" t="s">
        <v>2404</v>
      </c>
    </row>
  </sheetData>
  <mergeCells count="1">
    <mergeCell ref="A3:C3"/>
  </mergeCell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94188-3E99-45B9-A53E-D20220FC5770}">
  <sheetPr>
    <tabColor theme="9" tint="0.39997558519241921"/>
  </sheetPr>
  <dimension ref="A1:P2000"/>
  <sheetViews>
    <sheetView tabSelected="1" zoomScale="85" zoomScaleNormal="85" workbookViewId="0">
      <pane xSplit="5" ySplit="6" topLeftCell="F7" activePane="bottomRight" state="frozen"/>
      <selection pane="topRight" activeCell="D1" sqref="D1"/>
      <selection pane="bottomLeft" activeCell="A7" sqref="A7"/>
      <selection pane="bottomRight" activeCell="D16" sqref="D16"/>
    </sheetView>
  </sheetViews>
  <sheetFormatPr defaultColWidth="9.1796875" defaultRowHeight="11.5"/>
  <cols>
    <col min="1" max="1" width="9.1796875" style="1"/>
    <col min="2" max="2" width="23.81640625" style="1" customWidth="1"/>
    <col min="3" max="3" width="10.81640625" style="21" bestFit="1" customWidth="1"/>
    <col min="4" max="4" width="39.81640625" style="21" customWidth="1"/>
    <col min="5" max="5" width="50.7265625" style="1" customWidth="1"/>
    <col min="6" max="6" width="11" style="1" customWidth="1"/>
    <col min="7" max="7" width="11" style="11" customWidth="1"/>
    <col min="8" max="8" width="37.453125" style="1" customWidth="1"/>
    <col min="9" max="9" width="11" style="1" customWidth="1"/>
    <col min="10" max="10" width="9.54296875" style="1" customWidth="1"/>
    <col min="11" max="11" width="38.453125" style="1" customWidth="1"/>
    <col min="12" max="12" width="32.1796875" style="1" bestFit="1" customWidth="1"/>
    <col min="13" max="13" width="22.26953125" style="2" bestFit="1" customWidth="1"/>
    <col min="14" max="14" width="20.81640625" style="2" customWidth="1"/>
    <col min="15" max="15" width="12.26953125" style="6" customWidth="1"/>
    <col min="16" max="16" width="14.81640625" style="12" customWidth="1"/>
    <col min="17" max="16384" width="9.1796875" style="1"/>
  </cols>
  <sheetData>
    <row r="1" spans="1:16" ht="15.5">
      <c r="A1" s="15" t="s">
        <v>2408</v>
      </c>
      <c r="B1" s="15"/>
      <c r="E1" s="42" t="s">
        <v>2422</v>
      </c>
    </row>
    <row r="2" spans="1:16" ht="12.75" customHeight="1">
      <c r="A2" s="15" t="s">
        <v>2409</v>
      </c>
      <c r="B2" s="15"/>
      <c r="L2" s="34" t="s">
        <v>2412</v>
      </c>
      <c r="M2" s="33">
        <f>SUM(M7:M2001)</f>
        <v>0</v>
      </c>
      <c r="N2" s="33">
        <f>SUM(N7:N2001)</f>
        <v>0</v>
      </c>
    </row>
    <row r="3" spans="1:16" ht="15.75" customHeight="1">
      <c r="A3" s="15" t="s">
        <v>2428</v>
      </c>
      <c r="B3" s="15"/>
      <c r="O3" s="48" t="s">
        <v>2373</v>
      </c>
      <c r="P3" s="49"/>
    </row>
    <row r="4" spans="1:16" ht="18" customHeight="1">
      <c r="A4" s="3"/>
      <c r="B4" s="3"/>
      <c r="E4" s="35" t="s">
        <v>2421</v>
      </c>
      <c r="H4" s="35" t="s">
        <v>2421</v>
      </c>
      <c r="K4" s="47" t="s">
        <v>2305</v>
      </c>
      <c r="L4" s="47"/>
      <c r="O4" s="50"/>
      <c r="P4" s="51"/>
    </row>
    <row r="5" spans="1:16" ht="14">
      <c r="A5" s="18" t="s">
        <v>2417</v>
      </c>
      <c r="B5" s="18" t="s">
        <v>2418</v>
      </c>
      <c r="C5" s="18" t="s">
        <v>2350</v>
      </c>
      <c r="D5" s="18" t="s">
        <v>2415</v>
      </c>
      <c r="E5" s="18" t="s">
        <v>2416</v>
      </c>
      <c r="F5" s="18" t="s">
        <v>2351</v>
      </c>
      <c r="G5" s="18" t="s">
        <v>2352</v>
      </c>
      <c r="H5" s="18" t="s">
        <v>2353</v>
      </c>
      <c r="I5" s="18" t="s">
        <v>2354</v>
      </c>
      <c r="J5" s="18" t="s">
        <v>2355</v>
      </c>
      <c r="K5" s="19" t="s">
        <v>2356</v>
      </c>
      <c r="L5" s="19" t="s">
        <v>2357</v>
      </c>
      <c r="M5" s="20" t="s">
        <v>2358</v>
      </c>
      <c r="N5" s="20" t="s">
        <v>2363</v>
      </c>
      <c r="O5" s="36" t="s">
        <v>2371</v>
      </c>
      <c r="P5" s="37" t="s">
        <v>2369</v>
      </c>
    </row>
    <row r="6" spans="1:16" s="11" customFormat="1" ht="47.25" customHeight="1">
      <c r="A6" s="13" t="s">
        <v>0</v>
      </c>
      <c r="B6" s="4" t="s">
        <v>2419</v>
      </c>
      <c r="C6" s="4" t="s">
        <v>2200</v>
      </c>
      <c r="D6" s="4" t="s">
        <v>2414</v>
      </c>
      <c r="E6" s="43" t="s">
        <v>1</v>
      </c>
      <c r="F6" s="4" t="s">
        <v>2374</v>
      </c>
      <c r="G6" s="4" t="s">
        <v>2410</v>
      </c>
      <c r="H6" s="43" t="s">
        <v>2309</v>
      </c>
      <c r="I6" s="4" t="s">
        <v>2424</v>
      </c>
      <c r="J6" s="4" t="s">
        <v>2201</v>
      </c>
      <c r="K6" s="16" t="s">
        <v>602</v>
      </c>
      <c r="L6" s="16" t="s">
        <v>2361</v>
      </c>
      <c r="M6" s="17" t="s">
        <v>4</v>
      </c>
      <c r="N6" s="24" t="s">
        <v>2413</v>
      </c>
      <c r="O6" s="38" t="s">
        <v>2306</v>
      </c>
      <c r="P6" s="39" t="s">
        <v>2411</v>
      </c>
    </row>
    <row r="7" spans="1:16">
      <c r="E7" s="44" t="str">
        <f>IFERROR(IF(RIGHT(C7,3)="999","Contract/Other",VLOOKUP(C7,'Assistance Listings'!$A$1:$C$9999,2,FALSE)),"")</f>
        <v/>
      </c>
      <c r="G7" s="1"/>
      <c r="H7" s="44" t="str">
        <f>IFERROR(IF(G7="Y","R&amp;D Cluster",VLOOKUP(VALUE(C7),Clusters!$A$5:$C$9999,3,FALSE)),"")</f>
        <v/>
      </c>
      <c r="K7" s="30"/>
      <c r="L7" s="30"/>
      <c r="M7" s="22"/>
      <c r="N7" s="22"/>
      <c r="O7" s="40" t="str">
        <f>IF(OR(N7&gt;M7,N7&lt;0),"ERROR","")</f>
        <v/>
      </c>
      <c r="P7" s="41" t="str">
        <f>IF(ISBLANK(J7),"",IF(J7="Y","",IF(J7="N",IF(ISBLANK(K7),"Pass-Through Entity Required",IF(LEN(K7)&gt;70,"Pass-Through Entity Name limited to 70 characters",IF(ISBLANK(L7),"Pass-Through Entity ID Required",""))))))</f>
        <v/>
      </c>
    </row>
    <row r="8" spans="1:16">
      <c r="E8" s="44" t="str">
        <f>IFERROR(IF(RIGHT(C8,3)="999","Contract/Other",VLOOKUP(C8,'Assistance Listings'!$A$1:$C$9999,2,FALSE)),"")</f>
        <v/>
      </c>
      <c r="G8" s="1"/>
      <c r="H8" s="44" t="str">
        <f>IFERROR(IF(G8="Y","R&amp;D Cluster",VLOOKUP(VALUE(C8),Clusters!$A$5:$C$9999,3,FALSE)),"")</f>
        <v/>
      </c>
      <c r="K8" s="30"/>
      <c r="L8" s="30"/>
      <c r="M8" s="22"/>
      <c r="N8" s="22"/>
      <c r="O8" s="40" t="str">
        <f t="shared" ref="O8:O71" si="0">IF(OR(N8&gt;M8,N8&lt;0),"ERROR","")</f>
        <v/>
      </c>
      <c r="P8" s="41" t="str">
        <f t="shared" ref="P8:P71" si="1">IF(ISBLANK(J8),"",IF(J8="Y","",IF(J8="N",IF(ISBLANK(K8),"Pass-Through Entity Required",IF(LEN(K8)&gt;70,"Pass-Through Entity Name limited to 70 characters",IF(ISBLANK(L8),"Pass-Through Entity ID Required",""))))))</f>
        <v/>
      </c>
    </row>
    <row r="9" spans="1:16">
      <c r="E9" s="44" t="str">
        <f>IFERROR(IF(RIGHT(C9,3)="999","Contract/Other",VLOOKUP(C9,'Assistance Listings'!$A$1:$C$9999,2,FALSE)),"")</f>
        <v/>
      </c>
      <c r="G9" s="1"/>
      <c r="H9" s="44" t="str">
        <f>IFERROR(IF(G9="Y","R&amp;D Cluster",VLOOKUP(VALUE(C9),Clusters!$A$5:$C$9999,3,FALSE)),"")</f>
        <v/>
      </c>
      <c r="K9" s="30"/>
      <c r="L9" s="30"/>
      <c r="M9" s="22"/>
      <c r="N9" s="22"/>
      <c r="O9" s="40" t="str">
        <f t="shared" si="0"/>
        <v/>
      </c>
      <c r="P9" s="41" t="str">
        <f t="shared" si="1"/>
        <v/>
      </c>
    </row>
    <row r="10" spans="1:16">
      <c r="E10" s="44" t="str">
        <f>IFERROR(IF(RIGHT(C10,3)="999","Contract/Other",VLOOKUP(C10,'Assistance Listings'!$A$1:$C$9999,2,FALSE)),"")</f>
        <v/>
      </c>
      <c r="G10" s="1"/>
      <c r="H10" s="44" t="str">
        <f>IFERROR(IF(G10="Y","R&amp;D Cluster",VLOOKUP(VALUE(C10),Clusters!$A$5:$C$9999,3,FALSE)),"")</f>
        <v/>
      </c>
      <c r="K10" s="30"/>
      <c r="L10" s="30"/>
      <c r="M10" s="22"/>
      <c r="N10" s="22"/>
      <c r="O10" s="40" t="str">
        <f t="shared" si="0"/>
        <v/>
      </c>
      <c r="P10" s="41" t="str">
        <f t="shared" si="1"/>
        <v/>
      </c>
    </row>
    <row r="11" spans="1:16">
      <c r="E11" s="44" t="str">
        <f>IFERROR(IF(RIGHT(C11,3)="999","Contract/Other",VLOOKUP(C11,'Assistance Listings'!$A$1:$C$9999,2,FALSE)),"")</f>
        <v/>
      </c>
      <c r="G11" s="1"/>
      <c r="H11" s="44" t="str">
        <f>IFERROR(IF(G11="Y","R&amp;D Cluster",VLOOKUP(VALUE(C11),Clusters!$A$5:$C$9999,3,FALSE)),"")</f>
        <v/>
      </c>
      <c r="K11" s="30"/>
      <c r="L11" s="30"/>
      <c r="M11" s="22"/>
      <c r="N11" s="22"/>
      <c r="O11" s="40" t="str">
        <f t="shared" si="0"/>
        <v/>
      </c>
      <c r="P11" s="41" t="str">
        <f t="shared" si="1"/>
        <v/>
      </c>
    </row>
    <row r="12" spans="1:16">
      <c r="E12" s="44" t="str">
        <f>IFERROR(IF(RIGHT(C12,3)="999","Contract/Other",VLOOKUP(C12,'Assistance Listings'!$A$1:$C$9999,2,FALSE)),"")</f>
        <v/>
      </c>
      <c r="G12" s="1"/>
      <c r="H12" s="44" t="str">
        <f>IFERROR(IF(G12="Y","R&amp;D Cluster",VLOOKUP(VALUE(C12),Clusters!$A$5:$C$9999,3,FALSE)),"")</f>
        <v/>
      </c>
      <c r="K12" s="30"/>
      <c r="L12" s="30"/>
      <c r="M12" s="22"/>
      <c r="N12" s="22"/>
      <c r="O12" s="40" t="str">
        <f t="shared" si="0"/>
        <v/>
      </c>
      <c r="P12" s="41" t="str">
        <f t="shared" si="1"/>
        <v/>
      </c>
    </row>
    <row r="13" spans="1:16">
      <c r="E13" s="44" t="str">
        <f>IFERROR(IF(RIGHT(C13,3)="999","Contract/Other",VLOOKUP(C13,'Assistance Listings'!$A$1:$C$9999,2,FALSE)),"")</f>
        <v/>
      </c>
      <c r="G13" s="1"/>
      <c r="H13" s="44" t="str">
        <f>IFERROR(IF(G13="Y","R&amp;D Cluster",VLOOKUP(VALUE(C13),Clusters!$A$5:$C$9999,3,FALSE)),"")</f>
        <v/>
      </c>
      <c r="K13" s="30"/>
      <c r="L13" s="30"/>
      <c r="M13" s="22"/>
      <c r="N13" s="22"/>
      <c r="O13" s="40" t="str">
        <f t="shared" si="0"/>
        <v/>
      </c>
      <c r="P13" s="41" t="str">
        <f t="shared" si="1"/>
        <v/>
      </c>
    </row>
    <row r="14" spans="1:16">
      <c r="E14" s="44" t="str">
        <f>IFERROR(IF(RIGHT(C14,3)="999","Contract/Other",VLOOKUP(C14,'Assistance Listings'!$A$1:$C$9999,2,FALSE)),"")</f>
        <v/>
      </c>
      <c r="G14" s="1"/>
      <c r="H14" s="44" t="str">
        <f>IFERROR(IF(G14="Y","R&amp;D Cluster",VLOOKUP(VALUE(C14),Clusters!$A$5:$C$9999,3,FALSE)),"")</f>
        <v/>
      </c>
      <c r="K14" s="30"/>
      <c r="L14" s="30"/>
      <c r="M14" s="22"/>
      <c r="N14" s="22"/>
      <c r="O14" s="40" t="str">
        <f t="shared" si="0"/>
        <v/>
      </c>
      <c r="P14" s="41" t="str">
        <f t="shared" si="1"/>
        <v/>
      </c>
    </row>
    <row r="15" spans="1:16">
      <c r="E15" s="44" t="str">
        <f>IFERROR(IF(RIGHT(C15,3)="999","Contract/Other",VLOOKUP(C15,'Assistance Listings'!$A$1:$C$9999,2,FALSE)),"")</f>
        <v/>
      </c>
      <c r="G15" s="1"/>
      <c r="H15" s="44" t="str">
        <f>IFERROR(IF(G15="Y","R&amp;D Cluster",VLOOKUP(VALUE(C15),Clusters!$A$5:$C$9999,3,FALSE)),"")</f>
        <v/>
      </c>
      <c r="K15" s="30"/>
      <c r="L15" s="30"/>
      <c r="M15" s="22"/>
      <c r="N15" s="22"/>
      <c r="O15" s="40" t="str">
        <f t="shared" si="0"/>
        <v/>
      </c>
      <c r="P15" s="41" t="str">
        <f t="shared" si="1"/>
        <v/>
      </c>
    </row>
    <row r="16" spans="1:16">
      <c r="E16" s="44" t="str">
        <f>IFERROR(IF(RIGHT(C16,3)="999","Contract/Other",VLOOKUP(C16,'Assistance Listings'!$A$1:$C$9999,2,FALSE)),"")</f>
        <v/>
      </c>
      <c r="G16" s="1"/>
      <c r="H16" s="44" t="str">
        <f>IFERROR(IF(G16="Y","R&amp;D Cluster",VLOOKUP(VALUE(C16),Clusters!$A$5:$C$9999,3,FALSE)),"")</f>
        <v/>
      </c>
      <c r="K16" s="30"/>
      <c r="L16" s="30"/>
      <c r="M16" s="22"/>
      <c r="N16" s="22"/>
      <c r="O16" s="40" t="str">
        <f t="shared" si="0"/>
        <v/>
      </c>
      <c r="P16" s="41" t="str">
        <f t="shared" si="1"/>
        <v/>
      </c>
    </row>
    <row r="17" spans="5:16">
      <c r="E17" s="44" t="str">
        <f>IFERROR(IF(RIGHT(C17,3)="999","Contract/Other",VLOOKUP(C17,'Assistance Listings'!$A$1:$C$9999,2,FALSE)),"")</f>
        <v/>
      </c>
      <c r="G17" s="1"/>
      <c r="H17" s="44" t="str">
        <f>IFERROR(IF(G17="Y","R&amp;D Cluster",VLOOKUP(VALUE(C17),Clusters!$A$5:$C$9999,3,FALSE)),"")</f>
        <v/>
      </c>
      <c r="K17" s="30"/>
      <c r="L17" s="30"/>
      <c r="M17" s="22"/>
      <c r="N17" s="22"/>
      <c r="O17" s="40" t="str">
        <f t="shared" si="0"/>
        <v/>
      </c>
      <c r="P17" s="41" t="str">
        <f t="shared" si="1"/>
        <v/>
      </c>
    </row>
    <row r="18" spans="5:16">
      <c r="E18" s="44" t="str">
        <f>IFERROR(IF(RIGHT(C18,3)="999","Contract/Other",VLOOKUP(C18,'Assistance Listings'!$A$1:$C$9999,2,FALSE)),"")</f>
        <v/>
      </c>
      <c r="G18" s="1"/>
      <c r="H18" s="44" t="str">
        <f>IFERROR(IF(G18="Y","R&amp;D Cluster",VLOOKUP(VALUE(C18),Clusters!$A$5:$C$9999,3,FALSE)),"")</f>
        <v/>
      </c>
      <c r="K18" s="30"/>
      <c r="L18" s="30"/>
      <c r="M18" s="22"/>
      <c r="N18" s="22"/>
      <c r="O18" s="40" t="str">
        <f t="shared" si="0"/>
        <v/>
      </c>
      <c r="P18" s="41" t="str">
        <f t="shared" si="1"/>
        <v/>
      </c>
    </row>
    <row r="19" spans="5:16">
      <c r="E19" s="44" t="str">
        <f>IFERROR(IF(RIGHT(C19,3)="999","Contract/Other",VLOOKUP(C19,'Assistance Listings'!$A$1:$C$9999,2,FALSE)),"")</f>
        <v/>
      </c>
      <c r="G19" s="1"/>
      <c r="H19" s="44" t="str">
        <f>IFERROR(IF(G19="Y","R&amp;D Cluster",VLOOKUP(VALUE(C19),Clusters!$A$5:$C$9999,3,FALSE)),"")</f>
        <v/>
      </c>
      <c r="K19" s="30"/>
      <c r="L19" s="30"/>
      <c r="M19" s="22"/>
      <c r="N19" s="22"/>
      <c r="O19" s="40" t="str">
        <f t="shared" si="0"/>
        <v/>
      </c>
      <c r="P19" s="41" t="str">
        <f t="shared" si="1"/>
        <v/>
      </c>
    </row>
    <row r="20" spans="5:16">
      <c r="E20" s="44" t="str">
        <f>IFERROR(IF(RIGHT(C20,3)="999","Contract/Other",VLOOKUP(C20,'Assistance Listings'!$A$1:$C$9999,2,FALSE)),"")</f>
        <v/>
      </c>
      <c r="G20" s="1"/>
      <c r="H20" s="44" t="str">
        <f>IFERROR(IF(G20="Y","R&amp;D Cluster",VLOOKUP(VALUE(C20),Clusters!$A$5:$C$9999,3,FALSE)),"")</f>
        <v/>
      </c>
      <c r="K20" s="30"/>
      <c r="L20" s="30"/>
      <c r="M20" s="22"/>
      <c r="N20" s="22"/>
      <c r="O20" s="40" t="str">
        <f t="shared" si="0"/>
        <v/>
      </c>
      <c r="P20" s="41" t="str">
        <f t="shared" si="1"/>
        <v/>
      </c>
    </row>
    <row r="21" spans="5:16">
      <c r="E21" s="44" t="str">
        <f>IFERROR(IF(RIGHT(C21,3)="999","Contract/Other",VLOOKUP(C21,'Assistance Listings'!$A$1:$C$9999,2,FALSE)),"")</f>
        <v/>
      </c>
      <c r="G21" s="1"/>
      <c r="H21" s="44" t="str">
        <f>IFERROR(IF(G21="Y","R&amp;D Cluster",VLOOKUP(VALUE(C21),Clusters!$A$5:$C$9999,3,FALSE)),"")</f>
        <v/>
      </c>
      <c r="K21" s="30"/>
      <c r="L21" s="30"/>
      <c r="M21" s="22"/>
      <c r="N21" s="22"/>
      <c r="O21" s="40" t="str">
        <f t="shared" si="0"/>
        <v/>
      </c>
      <c r="P21" s="41" t="str">
        <f t="shared" si="1"/>
        <v/>
      </c>
    </row>
    <row r="22" spans="5:16">
      <c r="E22" s="44" t="str">
        <f>IFERROR(IF(RIGHT(C22,3)="999","Contract/Other",VLOOKUP(C22,'Assistance Listings'!$A$1:$C$9999,2,FALSE)),"")</f>
        <v/>
      </c>
      <c r="G22" s="1"/>
      <c r="H22" s="44" t="str">
        <f>IFERROR(IF(G22="Y","R&amp;D Cluster",VLOOKUP(VALUE(C22),Clusters!$A$5:$C$9999,3,FALSE)),"")</f>
        <v/>
      </c>
      <c r="K22" s="30"/>
      <c r="L22" s="30"/>
      <c r="M22" s="22"/>
      <c r="N22" s="22"/>
      <c r="O22" s="40" t="str">
        <f t="shared" si="0"/>
        <v/>
      </c>
      <c r="P22" s="41" t="str">
        <f t="shared" si="1"/>
        <v/>
      </c>
    </row>
    <row r="23" spans="5:16">
      <c r="E23" s="44" t="str">
        <f>IFERROR(IF(RIGHT(C23,3)="999","Contract/Other",VLOOKUP(C23,'Assistance Listings'!$A$1:$C$9999,2,FALSE)),"")</f>
        <v/>
      </c>
      <c r="G23" s="1"/>
      <c r="H23" s="44" t="str">
        <f>IFERROR(IF(G23="Y","R&amp;D Cluster",VLOOKUP(VALUE(C23),Clusters!$A$5:$C$9999,3,FALSE)),"")</f>
        <v/>
      </c>
      <c r="K23" s="30"/>
      <c r="L23" s="30"/>
      <c r="M23" s="22"/>
      <c r="N23" s="22"/>
      <c r="O23" s="40" t="str">
        <f t="shared" si="0"/>
        <v/>
      </c>
      <c r="P23" s="41" t="str">
        <f t="shared" si="1"/>
        <v/>
      </c>
    </row>
    <row r="24" spans="5:16">
      <c r="E24" s="44" t="str">
        <f>IFERROR(IF(RIGHT(C24,3)="999","Contract/Other",VLOOKUP(C24,'Assistance Listings'!$A$1:$C$9999,2,FALSE)),"")</f>
        <v/>
      </c>
      <c r="G24" s="1"/>
      <c r="H24" s="44" t="str">
        <f>IFERROR(IF(G24="Y","R&amp;D Cluster",VLOOKUP(VALUE(C24),Clusters!$A$5:$C$9999,3,FALSE)),"")</f>
        <v/>
      </c>
      <c r="K24" s="30"/>
      <c r="L24" s="30"/>
      <c r="M24" s="22"/>
      <c r="N24" s="22"/>
      <c r="O24" s="40" t="str">
        <f t="shared" si="0"/>
        <v/>
      </c>
      <c r="P24" s="41" t="str">
        <f t="shared" si="1"/>
        <v/>
      </c>
    </row>
    <row r="25" spans="5:16">
      <c r="E25" s="44" t="str">
        <f>IFERROR(IF(RIGHT(C25,3)="999","Contract/Other",VLOOKUP(C25,'Assistance Listings'!$A$1:$C$9999,2,FALSE)),"")</f>
        <v/>
      </c>
      <c r="G25" s="1"/>
      <c r="H25" s="44" t="str">
        <f>IFERROR(IF(G25="Y","R&amp;D Cluster",VLOOKUP(VALUE(C25),Clusters!$A$5:$C$9999,3,FALSE)),"")</f>
        <v/>
      </c>
      <c r="K25" s="30"/>
      <c r="L25" s="30"/>
      <c r="M25" s="22"/>
      <c r="N25" s="22"/>
      <c r="O25" s="40" t="str">
        <f t="shared" si="0"/>
        <v/>
      </c>
      <c r="P25" s="41" t="str">
        <f t="shared" si="1"/>
        <v/>
      </c>
    </row>
    <row r="26" spans="5:16">
      <c r="E26" s="44" t="str">
        <f>IFERROR(IF(RIGHT(C26,3)="999","Contract/Other",VLOOKUP(C26,'Assistance Listings'!$A$1:$C$9999,2,FALSE)),"")</f>
        <v/>
      </c>
      <c r="G26" s="1"/>
      <c r="H26" s="44" t="str">
        <f>IFERROR(IF(G26="Y","R&amp;D Cluster",VLOOKUP(VALUE(C26),Clusters!$A$5:$C$9999,3,FALSE)),"")</f>
        <v/>
      </c>
      <c r="K26" s="30"/>
      <c r="L26" s="30"/>
      <c r="M26" s="22"/>
      <c r="N26" s="22"/>
      <c r="O26" s="40" t="str">
        <f t="shared" si="0"/>
        <v/>
      </c>
      <c r="P26" s="41" t="str">
        <f t="shared" si="1"/>
        <v/>
      </c>
    </row>
    <row r="27" spans="5:16">
      <c r="E27" s="44" t="str">
        <f>IFERROR(IF(RIGHT(C27,3)="999","Contract/Other",VLOOKUP(C27,'Assistance Listings'!$A$1:$C$9999,2,FALSE)),"")</f>
        <v/>
      </c>
      <c r="G27" s="1"/>
      <c r="H27" s="44" t="str">
        <f>IFERROR(IF(G27="Y","R&amp;D Cluster",VLOOKUP(VALUE(C27),Clusters!$A$5:$C$9999,3,FALSE)),"")</f>
        <v/>
      </c>
      <c r="K27" s="30"/>
      <c r="L27" s="30"/>
      <c r="M27" s="22"/>
      <c r="N27" s="22"/>
      <c r="O27" s="40" t="str">
        <f t="shared" si="0"/>
        <v/>
      </c>
      <c r="P27" s="41" t="str">
        <f t="shared" si="1"/>
        <v/>
      </c>
    </row>
    <row r="28" spans="5:16">
      <c r="E28" s="44" t="str">
        <f>IFERROR(IF(RIGHT(C28,3)="999","Contract/Other",VLOOKUP(C28,'Assistance Listings'!$A$1:$C$9999,2,FALSE)),"")</f>
        <v/>
      </c>
      <c r="G28" s="1"/>
      <c r="H28" s="44" t="str">
        <f>IFERROR(IF(G28="Y","R&amp;D Cluster",VLOOKUP(VALUE(C28),Clusters!$A$5:$C$9999,3,FALSE)),"")</f>
        <v/>
      </c>
      <c r="K28" s="30"/>
      <c r="L28" s="30"/>
      <c r="M28" s="22"/>
      <c r="N28" s="22"/>
      <c r="O28" s="40" t="str">
        <f t="shared" si="0"/>
        <v/>
      </c>
      <c r="P28" s="41" t="str">
        <f t="shared" si="1"/>
        <v/>
      </c>
    </row>
    <row r="29" spans="5:16">
      <c r="E29" s="44" t="str">
        <f>IFERROR(IF(RIGHT(C29,3)="999","Contract/Other",VLOOKUP(C29,'Assistance Listings'!$A$1:$C$9999,2,FALSE)),"")</f>
        <v/>
      </c>
      <c r="G29" s="1"/>
      <c r="H29" s="44" t="str">
        <f>IFERROR(IF(G29="Y","R&amp;D Cluster",VLOOKUP(VALUE(C29),Clusters!$A$5:$C$9999,3,FALSE)),"")</f>
        <v/>
      </c>
      <c r="K29" s="30"/>
      <c r="L29" s="30"/>
      <c r="M29" s="22"/>
      <c r="N29" s="22"/>
      <c r="O29" s="40" t="str">
        <f t="shared" si="0"/>
        <v/>
      </c>
      <c r="P29" s="41" t="str">
        <f t="shared" si="1"/>
        <v/>
      </c>
    </row>
    <row r="30" spans="5:16">
      <c r="E30" s="44" t="str">
        <f>IFERROR(IF(RIGHT(C30,3)="999","Contract/Other",VLOOKUP(C30,'Assistance Listings'!$A$1:$C$9999,2,FALSE)),"")</f>
        <v/>
      </c>
      <c r="G30" s="1"/>
      <c r="H30" s="44" t="str">
        <f>IFERROR(IF(G30="Y","R&amp;D Cluster",VLOOKUP(VALUE(C30),Clusters!$A$5:$C$9999,3,FALSE)),"")</f>
        <v/>
      </c>
      <c r="K30" s="30"/>
      <c r="L30" s="30"/>
      <c r="M30" s="22"/>
      <c r="N30" s="22"/>
      <c r="O30" s="40" t="str">
        <f t="shared" si="0"/>
        <v/>
      </c>
      <c r="P30" s="41" t="str">
        <f t="shared" si="1"/>
        <v/>
      </c>
    </row>
    <row r="31" spans="5:16">
      <c r="E31" s="44" t="str">
        <f>IFERROR(IF(RIGHT(C31,3)="999","Contract/Other",VLOOKUP(C31,'Assistance Listings'!$A$1:$C$9999,2,FALSE)),"")</f>
        <v/>
      </c>
      <c r="G31" s="1"/>
      <c r="H31" s="44" t="str">
        <f>IFERROR(IF(G31="Y","R&amp;D Cluster",VLOOKUP(VALUE(C31),Clusters!$A$5:$C$9999,3,FALSE)),"")</f>
        <v/>
      </c>
      <c r="K31" s="30"/>
      <c r="L31" s="30"/>
      <c r="M31" s="22"/>
      <c r="N31" s="22"/>
      <c r="O31" s="40" t="str">
        <f t="shared" si="0"/>
        <v/>
      </c>
      <c r="P31" s="41" t="str">
        <f t="shared" si="1"/>
        <v/>
      </c>
    </row>
    <row r="32" spans="5:16">
      <c r="E32" s="44" t="str">
        <f>IFERROR(IF(RIGHT(C32,3)="999","Contract/Other",VLOOKUP(C32,'Assistance Listings'!$A$1:$C$9999,2,FALSE)),"")</f>
        <v/>
      </c>
      <c r="G32" s="1"/>
      <c r="H32" s="44" t="str">
        <f>IFERROR(IF(G32="Y","R&amp;D Cluster",VLOOKUP(VALUE(C32),Clusters!$A$5:$C$9999,3,FALSE)),"")</f>
        <v/>
      </c>
      <c r="K32" s="30"/>
      <c r="L32" s="30"/>
      <c r="M32" s="22"/>
      <c r="N32" s="22"/>
      <c r="O32" s="40" t="str">
        <f t="shared" si="0"/>
        <v/>
      </c>
      <c r="P32" s="41" t="str">
        <f t="shared" si="1"/>
        <v/>
      </c>
    </row>
    <row r="33" spans="5:16">
      <c r="E33" s="44" t="str">
        <f>IFERROR(IF(RIGHT(C33,3)="999","Contract/Other",VLOOKUP(C33,'Assistance Listings'!$A$1:$C$9999,2,FALSE)),"")</f>
        <v/>
      </c>
      <c r="G33" s="1"/>
      <c r="H33" s="44" t="str">
        <f>IFERROR(IF(G33="Y","R&amp;D Cluster",VLOOKUP(VALUE(C33),Clusters!$A$5:$C$9999,3,FALSE)),"")</f>
        <v/>
      </c>
      <c r="K33" s="30"/>
      <c r="L33" s="30"/>
      <c r="M33" s="22"/>
      <c r="N33" s="22"/>
      <c r="O33" s="40" t="str">
        <f t="shared" si="0"/>
        <v/>
      </c>
      <c r="P33" s="41" t="str">
        <f t="shared" si="1"/>
        <v/>
      </c>
    </row>
    <row r="34" spans="5:16">
      <c r="E34" s="44" t="str">
        <f>IFERROR(IF(RIGHT(C34,3)="999","Contract/Other",VLOOKUP(C34,'Assistance Listings'!$A$1:$C$9999,2,FALSE)),"")</f>
        <v/>
      </c>
      <c r="G34" s="1"/>
      <c r="H34" s="44" t="str">
        <f>IFERROR(IF(G34="Y","R&amp;D Cluster",VLOOKUP(VALUE(C34),Clusters!$A$5:$C$9999,3,FALSE)),"")</f>
        <v/>
      </c>
      <c r="K34" s="30"/>
      <c r="L34" s="30"/>
      <c r="M34" s="22"/>
      <c r="N34" s="22"/>
      <c r="O34" s="40" t="str">
        <f t="shared" si="0"/>
        <v/>
      </c>
      <c r="P34" s="41" t="str">
        <f t="shared" si="1"/>
        <v/>
      </c>
    </row>
    <row r="35" spans="5:16">
      <c r="E35" s="44" t="str">
        <f>IFERROR(IF(RIGHT(C35,3)="999","Contract/Other",VLOOKUP(C35,'Assistance Listings'!$A$1:$C$9999,2,FALSE)),"")</f>
        <v/>
      </c>
      <c r="G35" s="1"/>
      <c r="H35" s="44" t="str">
        <f>IFERROR(IF(G35="Y","R&amp;D Cluster",VLOOKUP(VALUE(C35),Clusters!$A$5:$C$9999,3,FALSE)),"")</f>
        <v/>
      </c>
      <c r="K35" s="30"/>
      <c r="L35" s="30"/>
      <c r="M35" s="22"/>
      <c r="N35" s="22"/>
      <c r="O35" s="40" t="str">
        <f t="shared" si="0"/>
        <v/>
      </c>
      <c r="P35" s="41" t="str">
        <f t="shared" si="1"/>
        <v/>
      </c>
    </row>
    <row r="36" spans="5:16">
      <c r="E36" s="44" t="str">
        <f>IFERROR(IF(RIGHT(C36,3)="999","Contract/Other",VLOOKUP(C36,'Assistance Listings'!$A$1:$C$9999,2,FALSE)),"")</f>
        <v/>
      </c>
      <c r="G36" s="1"/>
      <c r="H36" s="44" t="str">
        <f>IFERROR(IF(G36="Y","R&amp;D Cluster",VLOOKUP(VALUE(C36),Clusters!$A$5:$C$9999,3,FALSE)),"")</f>
        <v/>
      </c>
      <c r="K36" s="30"/>
      <c r="L36" s="30"/>
      <c r="M36" s="22"/>
      <c r="N36" s="22"/>
      <c r="O36" s="40" t="str">
        <f t="shared" si="0"/>
        <v/>
      </c>
      <c r="P36" s="41" t="str">
        <f t="shared" si="1"/>
        <v/>
      </c>
    </row>
    <row r="37" spans="5:16">
      <c r="E37" s="44" t="str">
        <f>IFERROR(IF(RIGHT(C37,3)="999","Contract/Other",VLOOKUP(C37,'Assistance Listings'!$A$1:$C$9999,2,FALSE)),"")</f>
        <v/>
      </c>
      <c r="G37" s="1"/>
      <c r="H37" s="44" t="str">
        <f>IFERROR(IF(G37="Y","R&amp;D Cluster",VLOOKUP(VALUE(C37),Clusters!$A$5:$C$9999,3,FALSE)),"")</f>
        <v/>
      </c>
      <c r="K37" s="30"/>
      <c r="L37" s="30"/>
      <c r="M37" s="22"/>
      <c r="N37" s="22"/>
      <c r="O37" s="40" t="str">
        <f t="shared" si="0"/>
        <v/>
      </c>
      <c r="P37" s="41" t="str">
        <f t="shared" si="1"/>
        <v/>
      </c>
    </row>
    <row r="38" spans="5:16">
      <c r="E38" s="44" t="str">
        <f>IFERROR(IF(RIGHT(C38,3)="999","Contract/Other",VLOOKUP(C38,'Assistance Listings'!$A$1:$C$9999,2,FALSE)),"")</f>
        <v/>
      </c>
      <c r="G38" s="1"/>
      <c r="H38" s="44" t="str">
        <f>IFERROR(IF(G38="Y","R&amp;D Cluster",VLOOKUP(VALUE(C38),Clusters!$A$5:$C$9999,3,FALSE)),"")</f>
        <v/>
      </c>
      <c r="K38" s="30"/>
      <c r="L38" s="30"/>
      <c r="M38" s="22"/>
      <c r="N38" s="22"/>
      <c r="O38" s="40" t="str">
        <f t="shared" si="0"/>
        <v/>
      </c>
      <c r="P38" s="41" t="str">
        <f t="shared" si="1"/>
        <v/>
      </c>
    </row>
    <row r="39" spans="5:16">
      <c r="E39" s="44" t="str">
        <f>IFERROR(IF(RIGHT(C39,3)="999","Contract/Other",VLOOKUP(C39,'Assistance Listings'!$A$1:$C$9999,2,FALSE)),"")</f>
        <v/>
      </c>
      <c r="G39" s="1"/>
      <c r="H39" s="44" t="str">
        <f>IFERROR(IF(G39="Y","R&amp;D Cluster",VLOOKUP(VALUE(C39),Clusters!$A$5:$C$9999,3,FALSE)),"")</f>
        <v/>
      </c>
      <c r="K39" s="30"/>
      <c r="L39" s="30"/>
      <c r="M39" s="22"/>
      <c r="N39" s="22"/>
      <c r="O39" s="40" t="str">
        <f t="shared" si="0"/>
        <v/>
      </c>
      <c r="P39" s="41" t="str">
        <f t="shared" si="1"/>
        <v/>
      </c>
    </row>
    <row r="40" spans="5:16">
      <c r="E40" s="44" t="str">
        <f>IFERROR(IF(RIGHT(C40,3)="999","Contract/Other",VLOOKUP(C40,'Assistance Listings'!$A$1:$C$9999,2,FALSE)),"")</f>
        <v/>
      </c>
      <c r="G40" s="1"/>
      <c r="H40" s="44" t="str">
        <f>IFERROR(IF(G40="Y","R&amp;D Cluster",VLOOKUP(VALUE(C40),Clusters!$A$5:$C$9999,3,FALSE)),"")</f>
        <v/>
      </c>
      <c r="K40" s="30"/>
      <c r="L40" s="30"/>
      <c r="M40" s="22"/>
      <c r="N40" s="22"/>
      <c r="O40" s="40" t="str">
        <f t="shared" si="0"/>
        <v/>
      </c>
      <c r="P40" s="41" t="str">
        <f t="shared" si="1"/>
        <v/>
      </c>
    </row>
    <row r="41" spans="5:16">
      <c r="E41" s="44" t="str">
        <f>IFERROR(IF(RIGHT(C41,3)="999","Contract/Other",VLOOKUP(C41,'Assistance Listings'!$A$1:$C$9999,2,FALSE)),"")</f>
        <v/>
      </c>
      <c r="G41" s="1"/>
      <c r="H41" s="44" t="str">
        <f>IFERROR(IF(G41="Y","R&amp;D Cluster",VLOOKUP(VALUE(C41),Clusters!$A$5:$C$9999,3,FALSE)),"")</f>
        <v/>
      </c>
      <c r="K41" s="30"/>
      <c r="L41" s="30"/>
      <c r="M41" s="22"/>
      <c r="N41" s="22"/>
      <c r="O41" s="40" t="str">
        <f t="shared" si="0"/>
        <v/>
      </c>
      <c r="P41" s="41" t="str">
        <f t="shared" si="1"/>
        <v/>
      </c>
    </row>
    <row r="42" spans="5:16">
      <c r="E42" s="44" t="str">
        <f>IFERROR(IF(RIGHT(C42,3)="999","Contract/Other",VLOOKUP(C42,'Assistance Listings'!$A$1:$C$9999,2,FALSE)),"")</f>
        <v/>
      </c>
      <c r="G42" s="1"/>
      <c r="H42" s="44" t="str">
        <f>IFERROR(IF(G42="Y","R&amp;D Cluster",VLOOKUP(VALUE(C42),Clusters!$A$5:$C$9999,3,FALSE)),"")</f>
        <v/>
      </c>
      <c r="K42" s="30"/>
      <c r="L42" s="30"/>
      <c r="M42" s="22"/>
      <c r="N42" s="22"/>
      <c r="O42" s="40" t="str">
        <f t="shared" si="0"/>
        <v/>
      </c>
      <c r="P42" s="41" t="str">
        <f t="shared" si="1"/>
        <v/>
      </c>
    </row>
    <row r="43" spans="5:16">
      <c r="E43" s="44" t="str">
        <f>IFERROR(IF(RIGHT(C43,3)="999","Contract/Other",VLOOKUP(C43,'Assistance Listings'!$A$1:$C$9999,2,FALSE)),"")</f>
        <v/>
      </c>
      <c r="G43" s="1"/>
      <c r="H43" s="44" t="str">
        <f>IFERROR(IF(G43="Y","R&amp;D Cluster",VLOOKUP(VALUE(C43),Clusters!$A$5:$C$9999,3,FALSE)),"")</f>
        <v/>
      </c>
      <c r="K43" s="30"/>
      <c r="L43" s="30"/>
      <c r="M43" s="22"/>
      <c r="N43" s="22"/>
      <c r="O43" s="40" t="str">
        <f t="shared" si="0"/>
        <v/>
      </c>
      <c r="P43" s="41" t="str">
        <f t="shared" si="1"/>
        <v/>
      </c>
    </row>
    <row r="44" spans="5:16">
      <c r="E44" s="44" t="str">
        <f>IFERROR(IF(RIGHT(C44,3)="999","Contract/Other",VLOOKUP(C44,'Assistance Listings'!$A$1:$C$9999,2,FALSE)),"")</f>
        <v/>
      </c>
      <c r="G44" s="1"/>
      <c r="H44" s="44" t="str">
        <f>IFERROR(IF(G44="Y","R&amp;D Cluster",VLOOKUP(VALUE(C44),Clusters!$A$5:$C$9999,3,FALSE)),"")</f>
        <v/>
      </c>
      <c r="K44" s="30"/>
      <c r="L44" s="30"/>
      <c r="M44" s="22"/>
      <c r="N44" s="22"/>
      <c r="O44" s="40" t="str">
        <f t="shared" si="0"/>
        <v/>
      </c>
      <c r="P44" s="41" t="str">
        <f t="shared" si="1"/>
        <v/>
      </c>
    </row>
    <row r="45" spans="5:16">
      <c r="E45" s="44" t="str">
        <f>IFERROR(IF(RIGHT(C45,3)="999","Contract/Other",VLOOKUP(C45,'Assistance Listings'!$A$1:$C$9999,2,FALSE)),"")</f>
        <v/>
      </c>
      <c r="G45" s="1"/>
      <c r="H45" s="44" t="str">
        <f>IFERROR(IF(G45="Y","R&amp;D Cluster",VLOOKUP(VALUE(C45),Clusters!$A$5:$C$9999,3,FALSE)),"")</f>
        <v/>
      </c>
      <c r="K45" s="30"/>
      <c r="L45" s="30"/>
      <c r="M45" s="22"/>
      <c r="N45" s="22"/>
      <c r="O45" s="40" t="str">
        <f t="shared" si="0"/>
        <v/>
      </c>
      <c r="P45" s="41" t="str">
        <f t="shared" si="1"/>
        <v/>
      </c>
    </row>
    <row r="46" spans="5:16">
      <c r="E46" s="44" t="str">
        <f>IFERROR(IF(RIGHT(C46,3)="999","Contract/Other",VLOOKUP(C46,'Assistance Listings'!$A$1:$C$9999,2,FALSE)),"")</f>
        <v/>
      </c>
      <c r="G46" s="1"/>
      <c r="H46" s="44" t="str">
        <f>IFERROR(IF(G46="Y","R&amp;D Cluster",VLOOKUP(VALUE(C46),Clusters!$A$5:$C$9999,3,FALSE)),"")</f>
        <v/>
      </c>
      <c r="K46" s="30"/>
      <c r="L46" s="30"/>
      <c r="M46" s="22"/>
      <c r="N46" s="22"/>
      <c r="O46" s="40" t="str">
        <f t="shared" si="0"/>
        <v/>
      </c>
      <c r="P46" s="41" t="str">
        <f t="shared" si="1"/>
        <v/>
      </c>
    </row>
    <row r="47" spans="5:16">
      <c r="E47" s="44" t="str">
        <f>IFERROR(IF(RIGHT(C47,3)="999","Contract/Other",VLOOKUP(C47,'Assistance Listings'!$A$1:$C$9999,2,FALSE)),"")</f>
        <v/>
      </c>
      <c r="G47" s="1"/>
      <c r="H47" s="44" t="str">
        <f>IFERROR(IF(G47="Y","R&amp;D Cluster",VLOOKUP(VALUE(C47),Clusters!$A$5:$C$9999,3,FALSE)),"")</f>
        <v/>
      </c>
      <c r="K47" s="30"/>
      <c r="L47" s="30"/>
      <c r="M47" s="22"/>
      <c r="N47" s="22"/>
      <c r="O47" s="40" t="str">
        <f t="shared" si="0"/>
        <v/>
      </c>
      <c r="P47" s="41" t="str">
        <f t="shared" si="1"/>
        <v/>
      </c>
    </row>
    <row r="48" spans="5:16">
      <c r="E48" s="44" t="str">
        <f>IFERROR(IF(RIGHT(C48,3)="999","Contract/Other",VLOOKUP(C48,'Assistance Listings'!$A$1:$C$9999,2,FALSE)),"")</f>
        <v/>
      </c>
      <c r="G48" s="1"/>
      <c r="H48" s="44" t="str">
        <f>IFERROR(IF(G48="Y","R&amp;D Cluster",VLOOKUP(VALUE(C48),Clusters!$A$5:$C$9999,3,FALSE)),"")</f>
        <v/>
      </c>
      <c r="K48" s="30"/>
      <c r="L48" s="30"/>
      <c r="M48" s="22"/>
      <c r="N48" s="22"/>
      <c r="O48" s="40" t="str">
        <f t="shared" si="0"/>
        <v/>
      </c>
      <c r="P48" s="41" t="str">
        <f t="shared" si="1"/>
        <v/>
      </c>
    </row>
    <row r="49" spans="5:16">
      <c r="E49" s="44" t="str">
        <f>IFERROR(IF(RIGHT(C49,3)="999","Contract/Other",VLOOKUP(C49,'Assistance Listings'!$A$1:$C$9999,2,FALSE)),"")</f>
        <v/>
      </c>
      <c r="G49" s="1"/>
      <c r="H49" s="44" t="str">
        <f>IFERROR(IF(G49="Y","R&amp;D Cluster",VLOOKUP(VALUE(C49),Clusters!$A$5:$C$9999,3,FALSE)),"")</f>
        <v/>
      </c>
      <c r="K49" s="30"/>
      <c r="L49" s="30"/>
      <c r="M49" s="22"/>
      <c r="N49" s="22"/>
      <c r="O49" s="40" t="str">
        <f t="shared" si="0"/>
        <v/>
      </c>
      <c r="P49" s="41" t="str">
        <f t="shared" si="1"/>
        <v/>
      </c>
    </row>
    <row r="50" spans="5:16">
      <c r="E50" s="44" t="str">
        <f>IFERROR(IF(RIGHT(C50,3)="999","Contract/Other",VLOOKUP(C50,'Assistance Listings'!$A$1:$C$9999,2,FALSE)),"")</f>
        <v/>
      </c>
      <c r="G50" s="1"/>
      <c r="H50" s="44" t="str">
        <f>IFERROR(IF(G50="Y","R&amp;D Cluster",VLOOKUP(VALUE(C50),Clusters!$A$5:$C$9999,3,FALSE)),"")</f>
        <v/>
      </c>
      <c r="K50" s="30"/>
      <c r="L50" s="30"/>
      <c r="M50" s="22"/>
      <c r="N50" s="22"/>
      <c r="O50" s="40" t="str">
        <f t="shared" si="0"/>
        <v/>
      </c>
      <c r="P50" s="41" t="str">
        <f t="shared" si="1"/>
        <v/>
      </c>
    </row>
    <row r="51" spans="5:16">
      <c r="E51" s="44" t="str">
        <f>IFERROR(IF(RIGHT(C51,3)="999","Contract/Other",VLOOKUP(C51,'Assistance Listings'!$A$1:$C$9999,2,FALSE)),"")</f>
        <v/>
      </c>
      <c r="G51" s="1"/>
      <c r="H51" s="44" t="str">
        <f>IFERROR(IF(G51="Y","R&amp;D Cluster",VLOOKUP(VALUE(C51),Clusters!$A$5:$C$9999,3,FALSE)),"")</f>
        <v/>
      </c>
      <c r="K51" s="30"/>
      <c r="L51" s="30"/>
      <c r="M51" s="22"/>
      <c r="N51" s="22"/>
      <c r="O51" s="40" t="str">
        <f t="shared" si="0"/>
        <v/>
      </c>
      <c r="P51" s="41" t="str">
        <f t="shared" si="1"/>
        <v/>
      </c>
    </row>
    <row r="52" spans="5:16">
      <c r="E52" s="44" t="str">
        <f>IFERROR(IF(RIGHT(C52,3)="999","Contract/Other",VLOOKUP(C52,'Assistance Listings'!$A$1:$C$9999,2,FALSE)),"")</f>
        <v/>
      </c>
      <c r="G52" s="1"/>
      <c r="H52" s="44" t="str">
        <f>IFERROR(IF(G52="Y","R&amp;D Cluster",VLOOKUP(VALUE(C52),Clusters!$A$5:$C$9999,3,FALSE)),"")</f>
        <v/>
      </c>
      <c r="K52" s="30"/>
      <c r="L52" s="30"/>
      <c r="M52" s="22"/>
      <c r="N52" s="22"/>
      <c r="O52" s="40" t="str">
        <f t="shared" si="0"/>
        <v/>
      </c>
      <c r="P52" s="41" t="str">
        <f t="shared" si="1"/>
        <v/>
      </c>
    </row>
    <row r="53" spans="5:16">
      <c r="E53" s="44" t="str">
        <f>IFERROR(IF(RIGHT(C53,3)="999","Contract/Other",VLOOKUP(C53,'Assistance Listings'!$A$1:$C$9999,2,FALSE)),"")</f>
        <v/>
      </c>
      <c r="G53" s="1"/>
      <c r="H53" s="44" t="str">
        <f>IFERROR(IF(G53="Y","R&amp;D Cluster",VLOOKUP(VALUE(C53),Clusters!$A$5:$C$9999,3,FALSE)),"")</f>
        <v/>
      </c>
      <c r="K53" s="30"/>
      <c r="L53" s="30"/>
      <c r="M53" s="22"/>
      <c r="N53" s="22"/>
      <c r="O53" s="40" t="str">
        <f t="shared" si="0"/>
        <v/>
      </c>
      <c r="P53" s="41" t="str">
        <f t="shared" si="1"/>
        <v/>
      </c>
    </row>
    <row r="54" spans="5:16">
      <c r="E54" s="44" t="str">
        <f>IFERROR(IF(RIGHT(C54,3)="999","Contract/Other",VLOOKUP(C54,'Assistance Listings'!$A$1:$C$9999,2,FALSE)),"")</f>
        <v/>
      </c>
      <c r="G54" s="1"/>
      <c r="H54" s="44" t="str">
        <f>IFERROR(IF(G54="Y","R&amp;D Cluster",VLOOKUP(VALUE(C54),Clusters!$A$5:$C$9999,3,FALSE)),"")</f>
        <v/>
      </c>
      <c r="K54" s="30"/>
      <c r="L54" s="30"/>
      <c r="M54" s="22"/>
      <c r="N54" s="22"/>
      <c r="O54" s="40" t="str">
        <f t="shared" si="0"/>
        <v/>
      </c>
      <c r="P54" s="41" t="str">
        <f t="shared" si="1"/>
        <v/>
      </c>
    </row>
    <row r="55" spans="5:16">
      <c r="E55" s="44" t="str">
        <f>IFERROR(IF(RIGHT(C55,3)="999","Contract/Other",VLOOKUP(C55,'Assistance Listings'!$A$1:$C$9999,2,FALSE)),"")</f>
        <v/>
      </c>
      <c r="G55" s="1"/>
      <c r="H55" s="44" t="str">
        <f>IFERROR(IF(G55="Y","R&amp;D Cluster",VLOOKUP(VALUE(C55),Clusters!$A$5:$C$9999,3,FALSE)),"")</f>
        <v/>
      </c>
      <c r="K55" s="30"/>
      <c r="L55" s="30"/>
      <c r="M55" s="22"/>
      <c r="N55" s="22"/>
      <c r="O55" s="40" t="str">
        <f t="shared" si="0"/>
        <v/>
      </c>
      <c r="P55" s="41" t="str">
        <f t="shared" si="1"/>
        <v/>
      </c>
    </row>
    <row r="56" spans="5:16">
      <c r="E56" s="44" t="str">
        <f>IFERROR(IF(RIGHT(C56,3)="999","Contract/Other",VLOOKUP(C56,'Assistance Listings'!$A$1:$C$9999,2,FALSE)),"")</f>
        <v/>
      </c>
      <c r="G56" s="1"/>
      <c r="H56" s="44" t="str">
        <f>IFERROR(IF(G56="Y","R&amp;D Cluster",VLOOKUP(VALUE(C56),Clusters!$A$5:$C$9999,3,FALSE)),"")</f>
        <v/>
      </c>
      <c r="K56" s="30"/>
      <c r="L56" s="30"/>
      <c r="M56" s="22"/>
      <c r="N56" s="22"/>
      <c r="O56" s="40" t="str">
        <f t="shared" si="0"/>
        <v/>
      </c>
      <c r="P56" s="41" t="str">
        <f t="shared" si="1"/>
        <v/>
      </c>
    </row>
    <row r="57" spans="5:16">
      <c r="E57" s="44" t="str">
        <f>IFERROR(IF(RIGHT(C57,3)="999","Contract/Other",VLOOKUP(C57,'Assistance Listings'!$A$1:$C$9999,2,FALSE)),"")</f>
        <v/>
      </c>
      <c r="G57" s="1"/>
      <c r="H57" s="44" t="str">
        <f>IFERROR(IF(G57="Y","R&amp;D Cluster",VLOOKUP(VALUE(C57),Clusters!$A$5:$C$9999,3,FALSE)),"")</f>
        <v/>
      </c>
      <c r="K57" s="30"/>
      <c r="L57" s="30"/>
      <c r="M57" s="22"/>
      <c r="N57" s="22"/>
      <c r="O57" s="40" t="str">
        <f t="shared" si="0"/>
        <v/>
      </c>
      <c r="P57" s="41" t="str">
        <f t="shared" si="1"/>
        <v/>
      </c>
    </row>
    <row r="58" spans="5:16">
      <c r="E58" s="44" t="str">
        <f>IFERROR(IF(RIGHT(C58,3)="999","Contract/Other",VLOOKUP(C58,'Assistance Listings'!$A$1:$C$9999,2,FALSE)),"")</f>
        <v/>
      </c>
      <c r="G58" s="1"/>
      <c r="H58" s="44" t="str">
        <f>IFERROR(IF(G58="Y","R&amp;D Cluster",VLOOKUP(VALUE(C58),Clusters!$A$5:$C$9999,3,FALSE)),"")</f>
        <v/>
      </c>
      <c r="K58" s="30"/>
      <c r="L58" s="30"/>
      <c r="M58" s="22"/>
      <c r="N58" s="22"/>
      <c r="O58" s="40" t="str">
        <f t="shared" si="0"/>
        <v/>
      </c>
      <c r="P58" s="41" t="str">
        <f t="shared" si="1"/>
        <v/>
      </c>
    </row>
    <row r="59" spans="5:16">
      <c r="E59" s="44" t="str">
        <f>IFERROR(IF(RIGHT(C59,3)="999","Contract/Other",VLOOKUP(C59,'Assistance Listings'!$A$1:$C$9999,2,FALSE)),"")</f>
        <v/>
      </c>
      <c r="G59" s="1"/>
      <c r="H59" s="44" t="str">
        <f>IFERROR(IF(G59="Y","R&amp;D Cluster",VLOOKUP(VALUE(C59),Clusters!$A$5:$C$9999,3,FALSE)),"")</f>
        <v/>
      </c>
      <c r="K59" s="30"/>
      <c r="L59" s="30"/>
      <c r="M59" s="22"/>
      <c r="N59" s="22"/>
      <c r="O59" s="40" t="str">
        <f t="shared" si="0"/>
        <v/>
      </c>
      <c r="P59" s="41" t="str">
        <f t="shared" si="1"/>
        <v/>
      </c>
    </row>
    <row r="60" spans="5:16">
      <c r="E60" s="44" t="str">
        <f>IFERROR(IF(RIGHT(C60,3)="999","Contract/Other",VLOOKUP(C60,'Assistance Listings'!$A$1:$C$9999,2,FALSE)),"")</f>
        <v/>
      </c>
      <c r="G60" s="1"/>
      <c r="H60" s="44" t="str">
        <f>IFERROR(IF(G60="Y","R&amp;D Cluster",VLOOKUP(VALUE(C60),Clusters!$A$5:$C$9999,3,FALSE)),"")</f>
        <v/>
      </c>
      <c r="K60" s="30"/>
      <c r="L60" s="30"/>
      <c r="M60" s="22"/>
      <c r="N60" s="22"/>
      <c r="O60" s="40" t="str">
        <f t="shared" si="0"/>
        <v/>
      </c>
      <c r="P60" s="41" t="str">
        <f t="shared" si="1"/>
        <v/>
      </c>
    </row>
    <row r="61" spans="5:16">
      <c r="E61" s="44" t="str">
        <f>IFERROR(IF(RIGHT(C61,3)="999","Contract/Other",VLOOKUP(C61,'Assistance Listings'!$A$1:$C$9999,2,FALSE)),"")</f>
        <v/>
      </c>
      <c r="G61" s="1"/>
      <c r="H61" s="44" t="str">
        <f>IFERROR(IF(G61="Y","R&amp;D Cluster",VLOOKUP(VALUE(C61),Clusters!$A$5:$C$9999,3,FALSE)),"")</f>
        <v/>
      </c>
      <c r="K61" s="30"/>
      <c r="L61" s="30"/>
      <c r="M61" s="22"/>
      <c r="N61" s="22"/>
      <c r="O61" s="40" t="str">
        <f t="shared" si="0"/>
        <v/>
      </c>
      <c r="P61" s="41" t="str">
        <f t="shared" si="1"/>
        <v/>
      </c>
    </row>
    <row r="62" spans="5:16">
      <c r="E62" s="44" t="str">
        <f>IFERROR(IF(RIGHT(C62,3)="999","Contract/Other",VLOOKUP(C62,'Assistance Listings'!$A$1:$C$9999,2,FALSE)),"")</f>
        <v/>
      </c>
      <c r="G62" s="1"/>
      <c r="H62" s="44" t="str">
        <f>IFERROR(IF(G62="Y","R&amp;D Cluster",VLOOKUP(VALUE(C62),Clusters!$A$5:$C$9999,3,FALSE)),"")</f>
        <v/>
      </c>
      <c r="K62" s="30"/>
      <c r="L62" s="30"/>
      <c r="M62" s="22"/>
      <c r="N62" s="22"/>
      <c r="O62" s="40" t="str">
        <f t="shared" si="0"/>
        <v/>
      </c>
      <c r="P62" s="41" t="str">
        <f t="shared" si="1"/>
        <v/>
      </c>
    </row>
    <row r="63" spans="5:16">
      <c r="E63" s="44" t="str">
        <f>IFERROR(IF(RIGHT(C63,3)="999","Contract/Other",VLOOKUP(C63,'Assistance Listings'!$A$1:$C$9999,2,FALSE)),"")</f>
        <v/>
      </c>
      <c r="G63" s="1"/>
      <c r="H63" s="44" t="str">
        <f>IFERROR(IF(G63="Y","R&amp;D Cluster",VLOOKUP(VALUE(C63),Clusters!$A$5:$C$9999,3,FALSE)),"")</f>
        <v/>
      </c>
      <c r="K63" s="30"/>
      <c r="L63" s="30"/>
      <c r="M63" s="22"/>
      <c r="N63" s="22"/>
      <c r="O63" s="40" t="str">
        <f t="shared" si="0"/>
        <v/>
      </c>
      <c r="P63" s="41" t="str">
        <f t="shared" si="1"/>
        <v/>
      </c>
    </row>
    <row r="64" spans="5:16">
      <c r="E64" s="44" t="str">
        <f>IFERROR(IF(RIGHT(C64,3)="999","Contract/Other",VLOOKUP(C64,'Assistance Listings'!$A$1:$C$9999,2,FALSE)),"")</f>
        <v/>
      </c>
      <c r="G64" s="1"/>
      <c r="H64" s="44" t="str">
        <f>IFERROR(IF(G64="Y","R&amp;D Cluster",VLOOKUP(VALUE(C64),Clusters!$A$5:$C$9999,3,FALSE)),"")</f>
        <v/>
      </c>
      <c r="K64" s="30"/>
      <c r="L64" s="30"/>
      <c r="M64" s="22"/>
      <c r="N64" s="22"/>
      <c r="O64" s="40" t="str">
        <f t="shared" si="0"/>
        <v/>
      </c>
      <c r="P64" s="41" t="str">
        <f t="shared" si="1"/>
        <v/>
      </c>
    </row>
    <row r="65" spans="5:16">
      <c r="E65" s="44" t="str">
        <f>IFERROR(IF(RIGHT(C65,3)="999","Contract/Other",VLOOKUP(C65,'Assistance Listings'!$A$1:$C$9999,2,FALSE)),"")</f>
        <v/>
      </c>
      <c r="G65" s="1"/>
      <c r="H65" s="44" t="str">
        <f>IFERROR(IF(G65="Y","R&amp;D Cluster",VLOOKUP(VALUE(C65),Clusters!$A$5:$C$9999,3,FALSE)),"")</f>
        <v/>
      </c>
      <c r="K65" s="30"/>
      <c r="L65" s="30"/>
      <c r="M65" s="22"/>
      <c r="N65" s="22"/>
      <c r="O65" s="40" t="str">
        <f t="shared" si="0"/>
        <v/>
      </c>
      <c r="P65" s="41" t="str">
        <f t="shared" si="1"/>
        <v/>
      </c>
    </row>
    <row r="66" spans="5:16">
      <c r="E66" s="44" t="str">
        <f>IFERROR(IF(RIGHT(C66,3)="999","Contract/Other",VLOOKUP(C66,'Assistance Listings'!$A$1:$C$9999,2,FALSE)),"")</f>
        <v/>
      </c>
      <c r="G66" s="1"/>
      <c r="H66" s="44" t="str">
        <f>IFERROR(IF(G66="Y","R&amp;D Cluster",VLOOKUP(VALUE(C66),Clusters!$A$5:$C$9999,3,FALSE)),"")</f>
        <v/>
      </c>
      <c r="K66" s="30"/>
      <c r="L66" s="30"/>
      <c r="M66" s="22"/>
      <c r="N66" s="22"/>
      <c r="O66" s="40" t="str">
        <f t="shared" si="0"/>
        <v/>
      </c>
      <c r="P66" s="41" t="str">
        <f t="shared" si="1"/>
        <v/>
      </c>
    </row>
    <row r="67" spans="5:16">
      <c r="E67" s="44" t="str">
        <f>IFERROR(IF(RIGHT(C67,3)="999","Contract/Other",VLOOKUP(C67,'Assistance Listings'!$A$1:$C$9999,2,FALSE)),"")</f>
        <v/>
      </c>
      <c r="G67" s="1"/>
      <c r="H67" s="44" t="str">
        <f>IFERROR(IF(G67="Y","R&amp;D Cluster",VLOOKUP(VALUE(C67),Clusters!$A$5:$C$9999,3,FALSE)),"")</f>
        <v/>
      </c>
      <c r="K67" s="30"/>
      <c r="L67" s="30"/>
      <c r="M67" s="22"/>
      <c r="N67" s="22"/>
      <c r="O67" s="40" t="str">
        <f t="shared" si="0"/>
        <v/>
      </c>
      <c r="P67" s="41" t="str">
        <f t="shared" si="1"/>
        <v/>
      </c>
    </row>
    <row r="68" spans="5:16">
      <c r="E68" s="44" t="str">
        <f>IFERROR(IF(RIGHT(C68,3)="999","Contract/Other",VLOOKUP(C68,'Assistance Listings'!$A$1:$C$9999,2,FALSE)),"")</f>
        <v/>
      </c>
      <c r="G68" s="1"/>
      <c r="H68" s="44" t="str">
        <f>IFERROR(IF(G68="Y","R&amp;D Cluster",VLOOKUP(VALUE(C68),Clusters!$A$5:$C$9999,3,FALSE)),"")</f>
        <v/>
      </c>
      <c r="K68" s="30"/>
      <c r="L68" s="30"/>
      <c r="M68" s="22"/>
      <c r="N68" s="22"/>
      <c r="O68" s="40" t="str">
        <f t="shared" si="0"/>
        <v/>
      </c>
      <c r="P68" s="41" t="str">
        <f t="shared" si="1"/>
        <v/>
      </c>
    </row>
    <row r="69" spans="5:16">
      <c r="E69" s="44" t="str">
        <f>IFERROR(IF(RIGHT(C69,3)="999","Contract/Other",VLOOKUP(C69,'Assistance Listings'!$A$1:$C$9999,2,FALSE)),"")</f>
        <v/>
      </c>
      <c r="G69" s="1"/>
      <c r="H69" s="44" t="str">
        <f>IFERROR(IF(G69="Y","R&amp;D Cluster",VLOOKUP(VALUE(C69),Clusters!$A$5:$C$9999,3,FALSE)),"")</f>
        <v/>
      </c>
      <c r="K69" s="30"/>
      <c r="L69" s="30"/>
      <c r="M69" s="22"/>
      <c r="N69" s="22"/>
      <c r="O69" s="40" t="str">
        <f t="shared" si="0"/>
        <v/>
      </c>
      <c r="P69" s="41" t="str">
        <f t="shared" si="1"/>
        <v/>
      </c>
    </row>
    <row r="70" spans="5:16">
      <c r="E70" s="44" t="str">
        <f>IFERROR(IF(RIGHT(C70,3)="999","Contract/Other",VLOOKUP(C70,'Assistance Listings'!$A$1:$C$9999,2,FALSE)),"")</f>
        <v/>
      </c>
      <c r="G70" s="1"/>
      <c r="H70" s="44" t="str">
        <f>IFERROR(IF(G70="Y","R&amp;D Cluster",VLOOKUP(VALUE(C70),Clusters!$A$5:$C$9999,3,FALSE)),"")</f>
        <v/>
      </c>
      <c r="K70" s="30"/>
      <c r="L70" s="30"/>
      <c r="M70" s="22"/>
      <c r="N70" s="22"/>
      <c r="O70" s="40" t="str">
        <f t="shared" si="0"/>
        <v/>
      </c>
      <c r="P70" s="41" t="str">
        <f t="shared" si="1"/>
        <v/>
      </c>
    </row>
    <row r="71" spans="5:16">
      <c r="E71" s="44" t="str">
        <f>IFERROR(IF(RIGHT(C71,3)="999","Contract/Other",VLOOKUP(C71,'Assistance Listings'!$A$1:$C$9999,2,FALSE)),"")</f>
        <v/>
      </c>
      <c r="G71" s="1"/>
      <c r="H71" s="44" t="str">
        <f>IFERROR(IF(G71="Y","R&amp;D Cluster",VLOOKUP(VALUE(C71),Clusters!$A$5:$C$9999,3,FALSE)),"")</f>
        <v/>
      </c>
      <c r="K71" s="30"/>
      <c r="L71" s="30"/>
      <c r="M71" s="22"/>
      <c r="N71" s="22"/>
      <c r="O71" s="40" t="str">
        <f t="shared" si="0"/>
        <v/>
      </c>
      <c r="P71" s="41" t="str">
        <f t="shared" si="1"/>
        <v/>
      </c>
    </row>
    <row r="72" spans="5:16">
      <c r="E72" s="44" t="str">
        <f>IFERROR(IF(RIGHT(C72,3)="999","Contract/Other",VLOOKUP(C72,'Assistance Listings'!$A$1:$C$9999,2,FALSE)),"")</f>
        <v/>
      </c>
      <c r="G72" s="1"/>
      <c r="H72" s="44" t="str">
        <f>IFERROR(IF(G72="Y","R&amp;D Cluster",VLOOKUP(VALUE(C72),Clusters!$A$5:$C$9999,3,FALSE)),"")</f>
        <v/>
      </c>
      <c r="K72" s="30"/>
      <c r="L72" s="30"/>
      <c r="M72" s="22"/>
      <c r="N72" s="22"/>
      <c r="O72" s="40" t="str">
        <f t="shared" ref="O72:O135" si="2">IF(OR(N72&gt;M72,N72&lt;0),"ERROR","")</f>
        <v/>
      </c>
      <c r="P72" s="41" t="str">
        <f t="shared" ref="P72:P135" si="3">IF(ISBLANK(J72),"",IF(J72="Y","",IF(J72="N",IF(ISBLANK(K72),"Pass-Through Entity Required",IF(LEN(K72)&gt;70,"Pass-Through Entity Name limited to 70 characters",IF(ISBLANK(L72),"Pass-Through Entity ID Required",""))))))</f>
        <v/>
      </c>
    </row>
    <row r="73" spans="5:16">
      <c r="E73" s="44" t="str">
        <f>IFERROR(IF(RIGHT(C73,3)="999","Contract/Other",VLOOKUP(C73,'Assistance Listings'!$A$1:$C$9999,2,FALSE)),"")</f>
        <v/>
      </c>
      <c r="G73" s="1"/>
      <c r="H73" s="44" t="str">
        <f>IFERROR(IF(G73="Y","R&amp;D Cluster",VLOOKUP(VALUE(C73),Clusters!$A$5:$C$9999,3,FALSE)),"")</f>
        <v/>
      </c>
      <c r="K73" s="30"/>
      <c r="L73" s="30"/>
      <c r="M73" s="22"/>
      <c r="N73" s="22"/>
      <c r="O73" s="40" t="str">
        <f t="shared" si="2"/>
        <v/>
      </c>
      <c r="P73" s="41" t="str">
        <f t="shared" si="3"/>
        <v/>
      </c>
    </row>
    <row r="74" spans="5:16">
      <c r="E74" s="44" t="str">
        <f>IFERROR(IF(RIGHT(C74,3)="999","Contract/Other",VLOOKUP(C74,'Assistance Listings'!$A$1:$C$9999,2,FALSE)),"")</f>
        <v/>
      </c>
      <c r="G74" s="1"/>
      <c r="H74" s="44" t="str">
        <f>IFERROR(IF(G74="Y","R&amp;D Cluster",VLOOKUP(VALUE(C74),Clusters!$A$5:$C$9999,3,FALSE)),"")</f>
        <v/>
      </c>
      <c r="K74" s="30"/>
      <c r="L74" s="30"/>
      <c r="M74" s="22"/>
      <c r="N74" s="22"/>
      <c r="O74" s="40" t="str">
        <f t="shared" si="2"/>
        <v/>
      </c>
      <c r="P74" s="41" t="str">
        <f t="shared" si="3"/>
        <v/>
      </c>
    </row>
    <row r="75" spans="5:16">
      <c r="E75" s="44" t="str">
        <f>IFERROR(IF(RIGHT(C75,3)="999","Contract/Other",VLOOKUP(C75,'Assistance Listings'!$A$1:$C$9999,2,FALSE)),"")</f>
        <v/>
      </c>
      <c r="G75" s="1"/>
      <c r="H75" s="44" t="str">
        <f>IFERROR(IF(G75="Y","R&amp;D Cluster",VLOOKUP(VALUE(C75),Clusters!$A$5:$C$9999,3,FALSE)),"")</f>
        <v/>
      </c>
      <c r="K75" s="30"/>
      <c r="L75" s="30"/>
      <c r="M75" s="22"/>
      <c r="N75" s="22"/>
      <c r="O75" s="40" t="str">
        <f t="shared" si="2"/>
        <v/>
      </c>
      <c r="P75" s="41" t="str">
        <f t="shared" si="3"/>
        <v/>
      </c>
    </row>
    <row r="76" spans="5:16">
      <c r="E76" s="44" t="str">
        <f>IFERROR(IF(RIGHT(C76,3)="999","Contract/Other",VLOOKUP(C76,'Assistance Listings'!$A$1:$C$9999,2,FALSE)),"")</f>
        <v/>
      </c>
      <c r="G76" s="1"/>
      <c r="H76" s="44" t="str">
        <f>IFERROR(IF(G76="Y","R&amp;D Cluster",VLOOKUP(VALUE(C76),Clusters!$A$5:$C$9999,3,FALSE)),"")</f>
        <v/>
      </c>
      <c r="K76" s="30"/>
      <c r="L76" s="30"/>
      <c r="M76" s="22"/>
      <c r="N76" s="22"/>
      <c r="O76" s="40" t="str">
        <f t="shared" si="2"/>
        <v/>
      </c>
      <c r="P76" s="41" t="str">
        <f t="shared" si="3"/>
        <v/>
      </c>
    </row>
    <row r="77" spans="5:16">
      <c r="E77" s="44" t="str">
        <f>IFERROR(IF(RIGHT(C77,3)="999","Contract/Other",VLOOKUP(C77,'Assistance Listings'!$A$1:$C$9999,2,FALSE)),"")</f>
        <v/>
      </c>
      <c r="G77" s="1"/>
      <c r="H77" s="44" t="str">
        <f>IFERROR(IF(G77="Y","R&amp;D Cluster",VLOOKUP(VALUE(C77),Clusters!$A$5:$C$9999,3,FALSE)),"")</f>
        <v/>
      </c>
      <c r="K77" s="30"/>
      <c r="L77" s="30"/>
      <c r="M77" s="22"/>
      <c r="N77" s="22"/>
      <c r="O77" s="40" t="str">
        <f t="shared" si="2"/>
        <v/>
      </c>
      <c r="P77" s="41" t="str">
        <f t="shared" si="3"/>
        <v/>
      </c>
    </row>
    <row r="78" spans="5:16">
      <c r="E78" s="44" t="str">
        <f>IFERROR(IF(RIGHT(C78,3)="999","Contract/Other",VLOOKUP(C78,'Assistance Listings'!$A$1:$C$9999,2,FALSE)),"")</f>
        <v/>
      </c>
      <c r="G78" s="1"/>
      <c r="H78" s="44" t="str">
        <f>IFERROR(IF(G78="Y","R&amp;D Cluster",VLOOKUP(VALUE(C78),Clusters!$A$5:$C$9999,3,FALSE)),"")</f>
        <v/>
      </c>
      <c r="K78" s="30"/>
      <c r="L78" s="30"/>
      <c r="M78" s="22"/>
      <c r="N78" s="22"/>
      <c r="O78" s="40" t="str">
        <f t="shared" si="2"/>
        <v/>
      </c>
      <c r="P78" s="41" t="str">
        <f t="shared" si="3"/>
        <v/>
      </c>
    </row>
    <row r="79" spans="5:16">
      <c r="E79" s="44" t="str">
        <f>IFERROR(IF(RIGHT(C79,3)="999","Contract/Other",VLOOKUP(C79,'Assistance Listings'!$A$1:$C$9999,2,FALSE)),"")</f>
        <v/>
      </c>
      <c r="G79" s="1"/>
      <c r="H79" s="44" t="str">
        <f>IFERROR(IF(G79="Y","R&amp;D Cluster",VLOOKUP(VALUE(C79),Clusters!$A$5:$C$9999,3,FALSE)),"")</f>
        <v/>
      </c>
      <c r="K79" s="30"/>
      <c r="L79" s="30"/>
      <c r="M79" s="22"/>
      <c r="N79" s="22"/>
      <c r="O79" s="40" t="str">
        <f t="shared" si="2"/>
        <v/>
      </c>
      <c r="P79" s="41" t="str">
        <f t="shared" si="3"/>
        <v/>
      </c>
    </row>
    <row r="80" spans="5:16">
      <c r="E80" s="44" t="str">
        <f>IFERROR(IF(RIGHT(C80,3)="999","Contract/Other",VLOOKUP(C80,'Assistance Listings'!$A$1:$C$9999,2,FALSE)),"")</f>
        <v/>
      </c>
      <c r="G80" s="1"/>
      <c r="H80" s="44" t="str">
        <f>IFERROR(IF(G80="Y","R&amp;D Cluster",VLOOKUP(VALUE(C80),Clusters!$A$5:$C$9999,3,FALSE)),"")</f>
        <v/>
      </c>
      <c r="K80" s="30"/>
      <c r="L80" s="30"/>
      <c r="M80" s="22"/>
      <c r="N80" s="22"/>
      <c r="O80" s="40" t="str">
        <f t="shared" si="2"/>
        <v/>
      </c>
      <c r="P80" s="41" t="str">
        <f t="shared" si="3"/>
        <v/>
      </c>
    </row>
    <row r="81" spans="5:16">
      <c r="E81" s="44" t="str">
        <f>IFERROR(IF(RIGHT(C81,3)="999","Contract/Other",VLOOKUP(C81,'Assistance Listings'!$A$1:$C$9999,2,FALSE)),"")</f>
        <v/>
      </c>
      <c r="G81" s="1"/>
      <c r="H81" s="44" t="str">
        <f>IFERROR(IF(G81="Y","R&amp;D Cluster",VLOOKUP(VALUE(C81),Clusters!$A$5:$C$9999,3,FALSE)),"")</f>
        <v/>
      </c>
      <c r="K81" s="30"/>
      <c r="L81" s="30"/>
      <c r="M81" s="22"/>
      <c r="N81" s="22"/>
      <c r="O81" s="40" t="str">
        <f t="shared" si="2"/>
        <v/>
      </c>
      <c r="P81" s="41" t="str">
        <f t="shared" si="3"/>
        <v/>
      </c>
    </row>
    <row r="82" spans="5:16">
      <c r="E82" s="44" t="str">
        <f>IFERROR(IF(RIGHT(C82,3)="999","Contract/Other",VLOOKUP(C82,'Assistance Listings'!$A$1:$C$9999,2,FALSE)),"")</f>
        <v/>
      </c>
      <c r="G82" s="1"/>
      <c r="H82" s="44" t="str">
        <f>IFERROR(IF(G82="Y","R&amp;D Cluster",VLOOKUP(VALUE(C82),Clusters!$A$5:$C$9999,3,FALSE)),"")</f>
        <v/>
      </c>
      <c r="K82" s="30"/>
      <c r="L82" s="30"/>
      <c r="M82" s="22"/>
      <c r="N82" s="22"/>
      <c r="O82" s="40" t="str">
        <f t="shared" si="2"/>
        <v/>
      </c>
      <c r="P82" s="41" t="str">
        <f t="shared" si="3"/>
        <v/>
      </c>
    </row>
    <row r="83" spans="5:16">
      <c r="E83" s="44" t="str">
        <f>IFERROR(IF(RIGHT(C83,3)="999","Contract/Other",VLOOKUP(C83,'Assistance Listings'!$A$1:$C$9999,2,FALSE)),"")</f>
        <v/>
      </c>
      <c r="G83" s="1"/>
      <c r="H83" s="44" t="str">
        <f>IFERROR(IF(G83="Y","R&amp;D Cluster",VLOOKUP(VALUE(C83),Clusters!$A$5:$C$9999,3,FALSE)),"")</f>
        <v/>
      </c>
      <c r="K83" s="30"/>
      <c r="L83" s="30"/>
      <c r="M83" s="22"/>
      <c r="N83" s="22"/>
      <c r="O83" s="40" t="str">
        <f t="shared" si="2"/>
        <v/>
      </c>
      <c r="P83" s="41" t="str">
        <f t="shared" si="3"/>
        <v/>
      </c>
    </row>
    <row r="84" spans="5:16">
      <c r="E84" s="44" t="str">
        <f>IFERROR(IF(RIGHT(C84,3)="999","Contract/Other",VLOOKUP(C84,'Assistance Listings'!$A$1:$C$9999,2,FALSE)),"")</f>
        <v/>
      </c>
      <c r="G84" s="1"/>
      <c r="H84" s="44" t="str">
        <f>IFERROR(IF(G84="Y","R&amp;D Cluster",VLOOKUP(VALUE(C84),Clusters!$A$5:$C$9999,3,FALSE)),"")</f>
        <v/>
      </c>
      <c r="K84" s="30"/>
      <c r="L84" s="30"/>
      <c r="M84" s="22"/>
      <c r="N84" s="22"/>
      <c r="O84" s="40" t="str">
        <f t="shared" si="2"/>
        <v/>
      </c>
      <c r="P84" s="41" t="str">
        <f t="shared" si="3"/>
        <v/>
      </c>
    </row>
    <row r="85" spans="5:16">
      <c r="E85" s="44" t="str">
        <f>IFERROR(IF(RIGHT(C85,3)="999","Contract/Other",VLOOKUP(C85,'Assistance Listings'!$A$1:$C$9999,2,FALSE)),"")</f>
        <v/>
      </c>
      <c r="G85" s="1"/>
      <c r="H85" s="44" t="str">
        <f>IFERROR(IF(G85="Y","R&amp;D Cluster",VLOOKUP(VALUE(C85),Clusters!$A$5:$C$9999,3,FALSE)),"")</f>
        <v/>
      </c>
      <c r="K85" s="30"/>
      <c r="L85" s="30"/>
      <c r="M85" s="22"/>
      <c r="N85" s="22"/>
      <c r="O85" s="40" t="str">
        <f t="shared" si="2"/>
        <v/>
      </c>
      <c r="P85" s="41" t="str">
        <f t="shared" si="3"/>
        <v/>
      </c>
    </row>
    <row r="86" spans="5:16">
      <c r="E86" s="44" t="str">
        <f>IFERROR(IF(RIGHT(C86,3)="999","Contract/Other",VLOOKUP(C86,'Assistance Listings'!$A$1:$C$9999,2,FALSE)),"")</f>
        <v/>
      </c>
      <c r="G86" s="1"/>
      <c r="H86" s="44" t="str">
        <f>IFERROR(IF(G86="Y","R&amp;D Cluster",VLOOKUP(VALUE(C86),Clusters!$A$5:$C$9999,3,FALSE)),"")</f>
        <v/>
      </c>
      <c r="K86" s="30"/>
      <c r="L86" s="30"/>
      <c r="M86" s="22"/>
      <c r="N86" s="22"/>
      <c r="O86" s="40" t="str">
        <f t="shared" si="2"/>
        <v/>
      </c>
      <c r="P86" s="41" t="str">
        <f t="shared" si="3"/>
        <v/>
      </c>
    </row>
    <row r="87" spans="5:16">
      <c r="E87" s="44" t="str">
        <f>IFERROR(IF(RIGHT(C87,3)="999","Contract/Other",VLOOKUP(C87,'Assistance Listings'!$A$1:$C$9999,2,FALSE)),"")</f>
        <v/>
      </c>
      <c r="G87" s="1"/>
      <c r="H87" s="44" t="str">
        <f>IFERROR(IF(G87="Y","R&amp;D Cluster",VLOOKUP(VALUE(C87),Clusters!$A$5:$C$9999,3,FALSE)),"")</f>
        <v/>
      </c>
      <c r="K87" s="30"/>
      <c r="L87" s="30"/>
      <c r="M87" s="22"/>
      <c r="N87" s="22"/>
      <c r="O87" s="40" t="str">
        <f t="shared" si="2"/>
        <v/>
      </c>
      <c r="P87" s="41" t="str">
        <f t="shared" si="3"/>
        <v/>
      </c>
    </row>
    <row r="88" spans="5:16">
      <c r="E88" s="44" t="str">
        <f>IFERROR(IF(RIGHT(C88,3)="999","Contract/Other",VLOOKUP(C88,'Assistance Listings'!$A$1:$C$9999,2,FALSE)),"")</f>
        <v/>
      </c>
      <c r="G88" s="1"/>
      <c r="H88" s="44" t="str">
        <f>IFERROR(IF(G88="Y","R&amp;D Cluster",VLOOKUP(VALUE(C88),Clusters!$A$5:$C$9999,3,FALSE)),"")</f>
        <v/>
      </c>
      <c r="K88" s="30"/>
      <c r="L88" s="30"/>
      <c r="M88" s="22"/>
      <c r="N88" s="22"/>
      <c r="O88" s="40" t="str">
        <f t="shared" si="2"/>
        <v/>
      </c>
      <c r="P88" s="41" t="str">
        <f t="shared" si="3"/>
        <v/>
      </c>
    </row>
    <row r="89" spans="5:16">
      <c r="E89" s="44" t="str">
        <f>IFERROR(IF(RIGHT(C89,3)="999","Contract/Other",VLOOKUP(C89,'Assistance Listings'!$A$1:$C$9999,2,FALSE)),"")</f>
        <v/>
      </c>
      <c r="G89" s="1"/>
      <c r="H89" s="44" t="str">
        <f>IFERROR(IF(G89="Y","R&amp;D Cluster",VLOOKUP(VALUE(C89),Clusters!$A$5:$C$9999,3,FALSE)),"")</f>
        <v/>
      </c>
      <c r="K89" s="30"/>
      <c r="L89" s="30"/>
      <c r="M89" s="22"/>
      <c r="N89" s="22"/>
      <c r="O89" s="40" t="str">
        <f t="shared" si="2"/>
        <v/>
      </c>
      <c r="P89" s="41" t="str">
        <f t="shared" si="3"/>
        <v/>
      </c>
    </row>
    <row r="90" spans="5:16">
      <c r="E90" s="44" t="str">
        <f>IFERROR(IF(RIGHT(C90,3)="999","Contract/Other",VLOOKUP(C90,'Assistance Listings'!$A$1:$C$9999,2,FALSE)),"")</f>
        <v/>
      </c>
      <c r="G90" s="1"/>
      <c r="H90" s="44" t="str">
        <f>IFERROR(IF(G90="Y","R&amp;D Cluster",VLOOKUP(VALUE(C90),Clusters!$A$5:$C$9999,3,FALSE)),"")</f>
        <v/>
      </c>
      <c r="K90" s="30"/>
      <c r="L90" s="30"/>
      <c r="M90" s="22"/>
      <c r="N90" s="22"/>
      <c r="O90" s="40" t="str">
        <f t="shared" si="2"/>
        <v/>
      </c>
      <c r="P90" s="41" t="str">
        <f t="shared" si="3"/>
        <v/>
      </c>
    </row>
    <row r="91" spans="5:16">
      <c r="E91" s="44" t="str">
        <f>IFERROR(IF(RIGHT(C91,3)="999","Contract/Other",VLOOKUP(C91,'Assistance Listings'!$A$1:$C$9999,2,FALSE)),"")</f>
        <v/>
      </c>
      <c r="G91" s="1"/>
      <c r="H91" s="44" t="str">
        <f>IFERROR(IF(G91="Y","R&amp;D Cluster",VLOOKUP(VALUE(C91),Clusters!$A$5:$C$9999,3,FALSE)),"")</f>
        <v/>
      </c>
      <c r="K91" s="30"/>
      <c r="L91" s="30"/>
      <c r="M91" s="22"/>
      <c r="N91" s="22"/>
      <c r="O91" s="40" t="str">
        <f t="shared" si="2"/>
        <v/>
      </c>
      <c r="P91" s="41" t="str">
        <f t="shared" si="3"/>
        <v/>
      </c>
    </row>
    <row r="92" spans="5:16">
      <c r="E92" s="44" t="str">
        <f>IFERROR(IF(RIGHT(C92,3)="999","Contract/Other",VLOOKUP(C92,'Assistance Listings'!$A$1:$C$9999,2,FALSE)),"")</f>
        <v/>
      </c>
      <c r="G92" s="1"/>
      <c r="H92" s="44" t="str">
        <f>IFERROR(IF(G92="Y","R&amp;D Cluster",VLOOKUP(VALUE(C92),Clusters!$A$5:$C$9999,3,FALSE)),"")</f>
        <v/>
      </c>
      <c r="K92" s="30"/>
      <c r="L92" s="30"/>
      <c r="M92" s="22"/>
      <c r="N92" s="22"/>
      <c r="O92" s="40" t="str">
        <f t="shared" si="2"/>
        <v/>
      </c>
      <c r="P92" s="41" t="str">
        <f t="shared" si="3"/>
        <v/>
      </c>
    </row>
    <row r="93" spans="5:16">
      <c r="E93" s="44" t="str">
        <f>IFERROR(IF(RIGHT(C93,3)="999","Contract/Other",VLOOKUP(C93,'Assistance Listings'!$A$1:$C$9999,2,FALSE)),"")</f>
        <v/>
      </c>
      <c r="G93" s="1"/>
      <c r="H93" s="44" t="str">
        <f>IFERROR(IF(G93="Y","R&amp;D Cluster",VLOOKUP(VALUE(C93),Clusters!$A$5:$C$9999,3,FALSE)),"")</f>
        <v/>
      </c>
      <c r="K93" s="30"/>
      <c r="L93" s="30"/>
      <c r="M93" s="22"/>
      <c r="N93" s="22"/>
      <c r="O93" s="40" t="str">
        <f t="shared" si="2"/>
        <v/>
      </c>
      <c r="P93" s="41" t="str">
        <f t="shared" si="3"/>
        <v/>
      </c>
    </row>
    <row r="94" spans="5:16">
      <c r="E94" s="44" t="str">
        <f>IFERROR(IF(RIGHT(C94,3)="999","Contract/Other",VLOOKUP(C94,'Assistance Listings'!$A$1:$C$9999,2,FALSE)),"")</f>
        <v/>
      </c>
      <c r="G94" s="1"/>
      <c r="H94" s="44" t="str">
        <f>IFERROR(IF(G94="Y","R&amp;D Cluster",VLOOKUP(VALUE(C94),Clusters!$A$5:$C$9999,3,FALSE)),"")</f>
        <v/>
      </c>
      <c r="K94" s="30"/>
      <c r="L94" s="30"/>
      <c r="M94" s="22"/>
      <c r="N94" s="22"/>
      <c r="O94" s="40" t="str">
        <f t="shared" si="2"/>
        <v/>
      </c>
      <c r="P94" s="41" t="str">
        <f t="shared" si="3"/>
        <v/>
      </c>
    </row>
    <row r="95" spans="5:16">
      <c r="E95" s="44" t="str">
        <f>IFERROR(IF(RIGHT(C95,3)="999","Contract/Other",VLOOKUP(C95,'Assistance Listings'!$A$1:$C$9999,2,FALSE)),"")</f>
        <v/>
      </c>
      <c r="G95" s="1"/>
      <c r="H95" s="44" t="str">
        <f>IFERROR(IF(G95="Y","R&amp;D Cluster",VLOOKUP(VALUE(C95),Clusters!$A$5:$C$9999,3,FALSE)),"")</f>
        <v/>
      </c>
      <c r="K95" s="30"/>
      <c r="L95" s="30"/>
      <c r="M95" s="22"/>
      <c r="N95" s="22"/>
      <c r="O95" s="40" t="str">
        <f t="shared" si="2"/>
        <v/>
      </c>
      <c r="P95" s="41" t="str">
        <f t="shared" si="3"/>
        <v/>
      </c>
    </row>
    <row r="96" spans="5:16">
      <c r="E96" s="44" t="str">
        <f>IFERROR(IF(RIGHT(C96,3)="999","Contract/Other",VLOOKUP(C96,'Assistance Listings'!$A$1:$C$9999,2,FALSE)),"")</f>
        <v/>
      </c>
      <c r="G96" s="1"/>
      <c r="H96" s="44" t="str">
        <f>IFERROR(IF(G96="Y","R&amp;D Cluster",VLOOKUP(VALUE(C96),Clusters!$A$5:$C$9999,3,FALSE)),"")</f>
        <v/>
      </c>
      <c r="K96" s="30"/>
      <c r="L96" s="30"/>
      <c r="M96" s="22"/>
      <c r="N96" s="22"/>
      <c r="O96" s="40" t="str">
        <f t="shared" si="2"/>
        <v/>
      </c>
      <c r="P96" s="41" t="str">
        <f t="shared" si="3"/>
        <v/>
      </c>
    </row>
    <row r="97" spans="5:16">
      <c r="E97" s="44" t="str">
        <f>IFERROR(IF(RIGHT(C97,3)="999","Contract/Other",VLOOKUP(C97,'Assistance Listings'!$A$1:$C$9999,2,FALSE)),"")</f>
        <v/>
      </c>
      <c r="G97" s="1"/>
      <c r="H97" s="44" t="str">
        <f>IFERROR(IF(G97="Y","R&amp;D Cluster",VLOOKUP(VALUE(C97),Clusters!$A$5:$C$9999,3,FALSE)),"")</f>
        <v/>
      </c>
      <c r="K97" s="30"/>
      <c r="L97" s="30"/>
      <c r="M97" s="22"/>
      <c r="N97" s="22"/>
      <c r="O97" s="40" t="str">
        <f t="shared" si="2"/>
        <v/>
      </c>
      <c r="P97" s="41" t="str">
        <f t="shared" si="3"/>
        <v/>
      </c>
    </row>
    <row r="98" spans="5:16">
      <c r="E98" s="44" t="str">
        <f>IFERROR(IF(RIGHT(C98,3)="999","Contract/Other",VLOOKUP(C98,'Assistance Listings'!$A$1:$C$9999,2,FALSE)),"")</f>
        <v/>
      </c>
      <c r="G98" s="1"/>
      <c r="H98" s="44" t="str">
        <f>IFERROR(IF(G98="Y","R&amp;D Cluster",VLOOKUP(VALUE(C98),Clusters!$A$5:$C$9999,3,FALSE)),"")</f>
        <v/>
      </c>
      <c r="K98" s="30"/>
      <c r="L98" s="30"/>
      <c r="M98" s="22"/>
      <c r="N98" s="22"/>
      <c r="O98" s="40" t="str">
        <f t="shared" si="2"/>
        <v/>
      </c>
      <c r="P98" s="41" t="str">
        <f t="shared" si="3"/>
        <v/>
      </c>
    </row>
    <row r="99" spans="5:16">
      <c r="E99" s="44" t="str">
        <f>IFERROR(IF(RIGHT(C99,3)="999","Contract/Other",VLOOKUP(C99,'Assistance Listings'!$A$1:$C$9999,2,FALSE)),"")</f>
        <v/>
      </c>
      <c r="G99" s="1"/>
      <c r="H99" s="44" t="str">
        <f>IFERROR(IF(G99="Y","R&amp;D Cluster",VLOOKUP(VALUE(C99),Clusters!$A$5:$C$9999,3,FALSE)),"")</f>
        <v/>
      </c>
      <c r="K99" s="30"/>
      <c r="L99" s="30"/>
      <c r="M99" s="22"/>
      <c r="N99" s="22"/>
      <c r="O99" s="40" t="str">
        <f t="shared" si="2"/>
        <v/>
      </c>
      <c r="P99" s="41" t="str">
        <f t="shared" si="3"/>
        <v/>
      </c>
    </row>
    <row r="100" spans="5:16">
      <c r="E100" s="44" t="str">
        <f>IFERROR(IF(RIGHT(C100,3)="999","Contract/Other",VLOOKUP(C100,'Assistance Listings'!$A$1:$C$9999,2,FALSE)),"")</f>
        <v/>
      </c>
      <c r="G100" s="1"/>
      <c r="H100" s="44" t="str">
        <f>IFERROR(IF(G100="Y","R&amp;D Cluster",VLOOKUP(VALUE(C100),Clusters!$A$5:$C$9999,3,FALSE)),"")</f>
        <v/>
      </c>
      <c r="K100" s="30"/>
      <c r="L100" s="30"/>
      <c r="M100" s="22"/>
      <c r="N100" s="22"/>
      <c r="O100" s="40" t="str">
        <f t="shared" si="2"/>
        <v/>
      </c>
      <c r="P100" s="41" t="str">
        <f t="shared" si="3"/>
        <v/>
      </c>
    </row>
    <row r="101" spans="5:16">
      <c r="E101" s="44" t="str">
        <f>IFERROR(IF(RIGHT(C101,3)="999","Contract/Other",VLOOKUP(C101,'Assistance Listings'!$A$1:$C$9999,2,FALSE)),"")</f>
        <v/>
      </c>
      <c r="G101" s="1"/>
      <c r="H101" s="44" t="str">
        <f>IFERROR(IF(G101="Y","R&amp;D Cluster",VLOOKUP(VALUE(C101),Clusters!$A$5:$C$9999,3,FALSE)),"")</f>
        <v/>
      </c>
      <c r="K101" s="30"/>
      <c r="L101" s="30"/>
      <c r="M101" s="22"/>
      <c r="N101" s="22"/>
      <c r="O101" s="40" t="str">
        <f t="shared" si="2"/>
        <v/>
      </c>
      <c r="P101" s="41" t="str">
        <f t="shared" si="3"/>
        <v/>
      </c>
    </row>
    <row r="102" spans="5:16">
      <c r="E102" s="44" t="str">
        <f>IFERROR(IF(RIGHT(C102,3)="999","Contract/Other",VLOOKUP(C102,'Assistance Listings'!$A$1:$C$9999,2,FALSE)),"")</f>
        <v/>
      </c>
      <c r="G102" s="1"/>
      <c r="H102" s="44" t="str">
        <f>IFERROR(IF(G102="Y","R&amp;D Cluster",VLOOKUP(VALUE(C102),Clusters!$A$5:$C$9999,3,FALSE)),"")</f>
        <v/>
      </c>
      <c r="K102" s="30"/>
      <c r="L102" s="30"/>
      <c r="M102" s="22"/>
      <c r="N102" s="22"/>
      <c r="O102" s="40" t="str">
        <f t="shared" si="2"/>
        <v/>
      </c>
      <c r="P102" s="41" t="str">
        <f t="shared" si="3"/>
        <v/>
      </c>
    </row>
    <row r="103" spans="5:16">
      <c r="E103" s="44" t="str">
        <f>IFERROR(IF(RIGHT(C103,3)="999","Contract/Other",VLOOKUP(C103,'Assistance Listings'!$A$1:$C$9999,2,FALSE)),"")</f>
        <v/>
      </c>
      <c r="G103" s="1"/>
      <c r="H103" s="44" t="str">
        <f>IFERROR(IF(G103="Y","R&amp;D Cluster",VLOOKUP(VALUE(C103),Clusters!$A$5:$C$9999,3,FALSE)),"")</f>
        <v/>
      </c>
      <c r="K103" s="30"/>
      <c r="L103" s="30"/>
      <c r="M103" s="22"/>
      <c r="N103" s="22"/>
      <c r="O103" s="40" t="str">
        <f t="shared" si="2"/>
        <v/>
      </c>
      <c r="P103" s="41" t="str">
        <f t="shared" si="3"/>
        <v/>
      </c>
    </row>
    <row r="104" spans="5:16">
      <c r="E104" s="44" t="str">
        <f>IFERROR(IF(RIGHT(C104,3)="999","Contract/Other",VLOOKUP(C104,'Assistance Listings'!$A$1:$C$9999,2,FALSE)),"")</f>
        <v/>
      </c>
      <c r="G104" s="1"/>
      <c r="H104" s="44" t="str">
        <f>IFERROR(IF(G104="Y","R&amp;D Cluster",VLOOKUP(VALUE(C104),Clusters!$A$5:$C$9999,3,FALSE)),"")</f>
        <v/>
      </c>
      <c r="K104" s="30"/>
      <c r="L104" s="30"/>
      <c r="M104" s="22"/>
      <c r="N104" s="22"/>
      <c r="O104" s="40" t="str">
        <f t="shared" si="2"/>
        <v/>
      </c>
      <c r="P104" s="41" t="str">
        <f t="shared" si="3"/>
        <v/>
      </c>
    </row>
    <row r="105" spans="5:16">
      <c r="E105" s="44" t="str">
        <f>IFERROR(IF(RIGHT(C105,3)="999","Contract/Other",VLOOKUP(C105,'Assistance Listings'!$A$1:$C$9999,2,FALSE)),"")</f>
        <v/>
      </c>
      <c r="G105" s="1"/>
      <c r="H105" s="44" t="str">
        <f>IFERROR(IF(G105="Y","R&amp;D Cluster",VLOOKUP(VALUE(C105),Clusters!$A$5:$C$9999,3,FALSE)),"")</f>
        <v/>
      </c>
      <c r="K105" s="30"/>
      <c r="L105" s="30"/>
      <c r="M105" s="22"/>
      <c r="N105" s="22"/>
      <c r="O105" s="40" t="str">
        <f t="shared" si="2"/>
        <v/>
      </c>
      <c r="P105" s="41" t="str">
        <f t="shared" si="3"/>
        <v/>
      </c>
    </row>
    <row r="106" spans="5:16">
      <c r="E106" s="44" t="str">
        <f>IFERROR(IF(RIGHT(C106,3)="999","Contract/Other",VLOOKUP(C106,'Assistance Listings'!$A$1:$C$9999,2,FALSE)),"")</f>
        <v/>
      </c>
      <c r="G106" s="1"/>
      <c r="H106" s="44" t="str">
        <f>IFERROR(IF(G106="Y","R&amp;D Cluster",VLOOKUP(VALUE(C106),Clusters!$A$5:$C$9999,3,FALSE)),"")</f>
        <v/>
      </c>
      <c r="K106" s="30"/>
      <c r="L106" s="30"/>
      <c r="M106" s="22"/>
      <c r="N106" s="22"/>
      <c r="O106" s="40" t="str">
        <f t="shared" si="2"/>
        <v/>
      </c>
      <c r="P106" s="41" t="str">
        <f t="shared" si="3"/>
        <v/>
      </c>
    </row>
    <row r="107" spans="5:16">
      <c r="E107" s="44" t="str">
        <f>IFERROR(IF(RIGHT(C107,3)="999","Contract/Other",VLOOKUP(C107,'Assistance Listings'!$A$1:$C$9999,2,FALSE)),"")</f>
        <v/>
      </c>
      <c r="G107" s="1"/>
      <c r="H107" s="44" t="str">
        <f>IFERROR(IF(G107="Y","R&amp;D Cluster",VLOOKUP(VALUE(C107),Clusters!$A$5:$C$9999,3,FALSE)),"")</f>
        <v/>
      </c>
      <c r="K107" s="30"/>
      <c r="L107" s="30"/>
      <c r="M107" s="22"/>
      <c r="N107" s="22"/>
      <c r="O107" s="40" t="str">
        <f t="shared" si="2"/>
        <v/>
      </c>
      <c r="P107" s="41" t="str">
        <f t="shared" si="3"/>
        <v/>
      </c>
    </row>
    <row r="108" spans="5:16">
      <c r="E108" s="44" t="str">
        <f>IFERROR(IF(RIGHT(C108,3)="999","Contract/Other",VLOOKUP(C108,'Assistance Listings'!$A$1:$C$9999,2,FALSE)),"")</f>
        <v/>
      </c>
      <c r="G108" s="1"/>
      <c r="H108" s="44" t="str">
        <f>IFERROR(IF(G108="Y","R&amp;D Cluster",VLOOKUP(VALUE(C108),Clusters!$A$5:$C$9999,3,FALSE)),"")</f>
        <v/>
      </c>
      <c r="K108" s="30"/>
      <c r="L108" s="30"/>
      <c r="M108" s="22"/>
      <c r="N108" s="22"/>
      <c r="O108" s="40" t="str">
        <f t="shared" si="2"/>
        <v/>
      </c>
      <c r="P108" s="41" t="str">
        <f t="shared" si="3"/>
        <v/>
      </c>
    </row>
    <row r="109" spans="5:16">
      <c r="E109" s="44" t="str">
        <f>IFERROR(IF(RIGHT(C109,3)="999","Contract/Other",VLOOKUP(C109,'Assistance Listings'!$A$1:$C$9999,2,FALSE)),"")</f>
        <v/>
      </c>
      <c r="G109" s="1"/>
      <c r="H109" s="44" t="str">
        <f>IFERROR(IF(G109="Y","R&amp;D Cluster",VLOOKUP(VALUE(C109),Clusters!$A$5:$C$9999,3,FALSE)),"")</f>
        <v/>
      </c>
      <c r="K109" s="30"/>
      <c r="L109" s="30"/>
      <c r="M109" s="22"/>
      <c r="N109" s="22"/>
      <c r="O109" s="40" t="str">
        <f t="shared" si="2"/>
        <v/>
      </c>
      <c r="P109" s="41" t="str">
        <f t="shared" si="3"/>
        <v/>
      </c>
    </row>
    <row r="110" spans="5:16">
      <c r="E110" s="44" t="str">
        <f>IFERROR(IF(RIGHT(C110,3)="999","Contract/Other",VLOOKUP(C110,'Assistance Listings'!$A$1:$C$9999,2,FALSE)),"")</f>
        <v/>
      </c>
      <c r="G110" s="1"/>
      <c r="H110" s="44" t="str">
        <f>IFERROR(IF(G110="Y","R&amp;D Cluster",VLOOKUP(VALUE(C110),Clusters!$A$5:$C$9999,3,FALSE)),"")</f>
        <v/>
      </c>
      <c r="K110" s="30"/>
      <c r="L110" s="30"/>
      <c r="M110" s="22"/>
      <c r="N110" s="22"/>
      <c r="O110" s="40" t="str">
        <f t="shared" si="2"/>
        <v/>
      </c>
      <c r="P110" s="41" t="str">
        <f t="shared" si="3"/>
        <v/>
      </c>
    </row>
    <row r="111" spans="5:16">
      <c r="E111" s="44" t="str">
        <f>IFERROR(IF(RIGHT(C111,3)="999","Contract/Other",VLOOKUP(C111,'Assistance Listings'!$A$1:$C$9999,2,FALSE)),"")</f>
        <v/>
      </c>
      <c r="G111" s="1"/>
      <c r="H111" s="44" t="str">
        <f>IFERROR(IF(G111="Y","R&amp;D Cluster",VLOOKUP(VALUE(C111),Clusters!$A$5:$C$9999,3,FALSE)),"")</f>
        <v/>
      </c>
      <c r="K111" s="30"/>
      <c r="L111" s="30"/>
      <c r="M111" s="22"/>
      <c r="N111" s="22"/>
      <c r="O111" s="40" t="str">
        <f t="shared" si="2"/>
        <v/>
      </c>
      <c r="P111" s="41" t="str">
        <f t="shared" si="3"/>
        <v/>
      </c>
    </row>
    <row r="112" spans="5:16">
      <c r="E112" s="44" t="str">
        <f>IFERROR(IF(RIGHT(C112,3)="999","Contract/Other",VLOOKUP(C112,'Assistance Listings'!$A$1:$C$9999,2,FALSE)),"")</f>
        <v/>
      </c>
      <c r="G112" s="1"/>
      <c r="H112" s="44" t="str">
        <f>IFERROR(IF(G112="Y","R&amp;D Cluster",VLOOKUP(VALUE(C112),Clusters!$A$5:$C$9999,3,FALSE)),"")</f>
        <v/>
      </c>
      <c r="K112" s="30"/>
      <c r="L112" s="30"/>
      <c r="M112" s="22"/>
      <c r="N112" s="22"/>
      <c r="O112" s="40" t="str">
        <f t="shared" si="2"/>
        <v/>
      </c>
      <c r="P112" s="41" t="str">
        <f t="shared" si="3"/>
        <v/>
      </c>
    </row>
    <row r="113" spans="1:16">
      <c r="E113" s="44" t="str">
        <f>IFERROR(IF(RIGHT(C113,3)="999","Contract/Other",VLOOKUP(C113,'Assistance Listings'!$A$1:$C$9999,2,FALSE)),"")</f>
        <v/>
      </c>
      <c r="G113" s="1"/>
      <c r="H113" s="44" t="str">
        <f>IFERROR(IF(G113="Y","R&amp;D Cluster",VLOOKUP(VALUE(C113),Clusters!$A$5:$C$9999,3,FALSE)),"")</f>
        <v/>
      </c>
      <c r="K113" s="30"/>
      <c r="L113" s="30"/>
      <c r="M113" s="22"/>
      <c r="N113" s="22"/>
      <c r="O113" s="40" t="str">
        <f t="shared" si="2"/>
        <v/>
      </c>
      <c r="P113" s="41" t="str">
        <f t="shared" si="3"/>
        <v/>
      </c>
    </row>
    <row r="114" spans="1:16">
      <c r="E114" s="44" t="str">
        <f>IFERROR(IF(RIGHT(C114,3)="999","Contract/Other",VLOOKUP(C114,'Assistance Listings'!$A$1:$C$9999,2,FALSE)),"")</f>
        <v/>
      </c>
      <c r="G114" s="1"/>
      <c r="H114" s="44" t="str">
        <f>IFERROR(IF(G114="Y","R&amp;D Cluster",VLOOKUP(VALUE(C114),Clusters!$A$5:$C$9999,3,FALSE)),"")</f>
        <v/>
      </c>
      <c r="K114" s="30"/>
      <c r="L114" s="30"/>
      <c r="M114" s="22"/>
      <c r="N114" s="22"/>
      <c r="O114" s="40" t="str">
        <f t="shared" si="2"/>
        <v/>
      </c>
      <c r="P114" s="41" t="str">
        <f t="shared" si="3"/>
        <v/>
      </c>
    </row>
    <row r="115" spans="1:16">
      <c r="E115" s="44" t="str">
        <f>IFERROR(IF(RIGHT(C115,3)="999","Contract/Other",VLOOKUP(C115,'Assistance Listings'!$A$1:$C$9999,2,FALSE)),"")</f>
        <v/>
      </c>
      <c r="G115" s="1"/>
      <c r="H115" s="44" t="str">
        <f>IFERROR(IF(G115="Y","R&amp;D Cluster",VLOOKUP(VALUE(C115),Clusters!$A$5:$C$9999,3,FALSE)),"")</f>
        <v/>
      </c>
      <c r="K115" s="30"/>
      <c r="L115" s="30"/>
      <c r="M115" s="22"/>
      <c r="N115" s="22"/>
      <c r="O115" s="40" t="str">
        <f t="shared" si="2"/>
        <v/>
      </c>
      <c r="P115" s="41" t="str">
        <f t="shared" si="3"/>
        <v/>
      </c>
    </row>
    <row r="116" spans="1:16">
      <c r="E116" s="44" t="str">
        <f>IFERROR(IF(RIGHT(C116,3)="999","Contract/Other",VLOOKUP(C116,'Assistance Listings'!$A$1:$C$9999,2,FALSE)),"")</f>
        <v/>
      </c>
      <c r="G116" s="1"/>
      <c r="H116" s="44" t="str">
        <f>IFERROR(IF(G116="Y","R&amp;D Cluster",VLOOKUP(VALUE(C116),Clusters!$A$5:$C$9999,3,FALSE)),"")</f>
        <v/>
      </c>
      <c r="K116" s="30"/>
      <c r="L116" s="30"/>
      <c r="M116" s="22"/>
      <c r="N116" s="22"/>
      <c r="O116" s="40" t="str">
        <f t="shared" si="2"/>
        <v/>
      </c>
      <c r="P116" s="41" t="str">
        <f t="shared" si="3"/>
        <v/>
      </c>
    </row>
    <row r="117" spans="1:16">
      <c r="E117" s="44" t="str">
        <f>IFERROR(IF(RIGHT(C117,3)="999","Contract/Other",VLOOKUP(C117,'Assistance Listings'!$A$1:$C$9999,2,FALSE)),"")</f>
        <v/>
      </c>
      <c r="G117" s="1"/>
      <c r="H117" s="44" t="str">
        <f>IFERROR(IF(G117="Y","R&amp;D Cluster",VLOOKUP(VALUE(C117),Clusters!$A$5:$C$9999,3,FALSE)),"")</f>
        <v/>
      </c>
      <c r="K117" s="30"/>
      <c r="L117" s="30"/>
      <c r="M117" s="22"/>
      <c r="N117" s="22"/>
      <c r="O117" s="40" t="str">
        <f t="shared" si="2"/>
        <v/>
      </c>
      <c r="P117" s="41" t="str">
        <f t="shared" si="3"/>
        <v/>
      </c>
    </row>
    <row r="118" spans="1:16" s="2" customFormat="1">
      <c r="A118" s="1"/>
      <c r="B118" s="1"/>
      <c r="C118" s="21"/>
      <c r="D118" s="21"/>
      <c r="E118" s="44" t="str">
        <f>IFERROR(IF(RIGHT(C118,3)="999","Contract/Other",VLOOKUP(C118,'Assistance Listings'!$A$1:$C$9999,2,FALSE)),"")</f>
        <v/>
      </c>
      <c r="F118" s="1"/>
      <c r="G118" s="1"/>
      <c r="H118" s="44" t="str">
        <f>IFERROR(IF(G118="Y","R&amp;D Cluster",VLOOKUP(VALUE(C118),Clusters!$A$5:$C$9999,3,FALSE)),"")</f>
        <v/>
      </c>
      <c r="I118" s="1"/>
      <c r="J118" s="1"/>
      <c r="K118" s="30"/>
      <c r="L118" s="30"/>
      <c r="M118" s="22"/>
      <c r="N118" s="22"/>
      <c r="O118" s="40" t="str">
        <f t="shared" si="2"/>
        <v/>
      </c>
      <c r="P118" s="41" t="str">
        <f t="shared" si="3"/>
        <v/>
      </c>
    </row>
    <row r="119" spans="1:16" s="2" customFormat="1">
      <c r="A119" s="1"/>
      <c r="B119" s="1"/>
      <c r="C119" s="21"/>
      <c r="D119" s="21"/>
      <c r="E119" s="44" t="str">
        <f>IFERROR(IF(RIGHT(C119,3)="999","Contract/Other",VLOOKUP(C119,'Assistance Listings'!$A$1:$C$9999,2,FALSE)),"")</f>
        <v/>
      </c>
      <c r="F119" s="1"/>
      <c r="G119" s="1"/>
      <c r="H119" s="44" t="str">
        <f>IFERROR(IF(G119="Y","R&amp;D Cluster",VLOOKUP(VALUE(C119),Clusters!$A$5:$C$9999,3,FALSE)),"")</f>
        <v/>
      </c>
      <c r="I119" s="1"/>
      <c r="J119" s="1"/>
      <c r="K119" s="30"/>
      <c r="L119" s="32"/>
      <c r="M119" s="22"/>
      <c r="N119" s="22"/>
      <c r="O119" s="40" t="str">
        <f t="shared" si="2"/>
        <v/>
      </c>
      <c r="P119" s="41" t="str">
        <f t="shared" si="3"/>
        <v/>
      </c>
    </row>
    <row r="120" spans="1:16" s="2" customFormat="1">
      <c r="A120" s="1"/>
      <c r="B120" s="1"/>
      <c r="C120" s="21"/>
      <c r="D120" s="21"/>
      <c r="E120" s="44" t="str">
        <f>IFERROR(IF(RIGHT(C120,3)="999","Contract/Other",VLOOKUP(C120,'Assistance Listings'!$A$1:$C$9999,2,FALSE)),"")</f>
        <v/>
      </c>
      <c r="F120" s="1"/>
      <c r="G120" s="1"/>
      <c r="H120" s="44" t="str">
        <f>IFERROR(IF(G120="Y","R&amp;D Cluster",VLOOKUP(VALUE(C120),Clusters!$A$5:$C$9999,3,FALSE)),"")</f>
        <v/>
      </c>
      <c r="I120" s="1"/>
      <c r="J120" s="1"/>
      <c r="K120" s="30"/>
      <c r="L120" s="30"/>
      <c r="M120" s="22"/>
      <c r="N120" s="22"/>
      <c r="O120" s="40" t="str">
        <f t="shared" si="2"/>
        <v/>
      </c>
      <c r="P120" s="41" t="str">
        <f t="shared" si="3"/>
        <v/>
      </c>
    </row>
    <row r="121" spans="1:16" s="2" customFormat="1">
      <c r="A121" s="1"/>
      <c r="B121" s="1"/>
      <c r="C121" s="21"/>
      <c r="D121" s="21"/>
      <c r="E121" s="44" t="str">
        <f>IFERROR(IF(RIGHT(C121,3)="999","Contract/Other",VLOOKUP(C121,'Assistance Listings'!$A$1:$C$9999,2,FALSE)),"")</f>
        <v/>
      </c>
      <c r="F121" s="1"/>
      <c r="G121" s="1"/>
      <c r="H121" s="44" t="str">
        <f>IFERROR(IF(G121="Y","R&amp;D Cluster",VLOOKUP(VALUE(C121),Clusters!$A$5:$C$9999,3,FALSE)),"")</f>
        <v/>
      </c>
      <c r="I121" s="1"/>
      <c r="J121" s="1"/>
      <c r="K121" s="30"/>
      <c r="L121" s="30"/>
      <c r="M121" s="22"/>
      <c r="N121" s="22"/>
      <c r="O121" s="40" t="str">
        <f t="shared" si="2"/>
        <v/>
      </c>
      <c r="P121" s="41" t="str">
        <f t="shared" si="3"/>
        <v/>
      </c>
    </row>
    <row r="122" spans="1:16" s="2" customFormat="1">
      <c r="A122" s="1"/>
      <c r="B122" s="1"/>
      <c r="C122" s="21"/>
      <c r="D122" s="21"/>
      <c r="E122" s="44" t="str">
        <f>IFERROR(IF(RIGHT(C122,3)="999","Contract/Other",VLOOKUP(C122,'Assistance Listings'!$A$1:$C$9999,2,FALSE)),"")</f>
        <v/>
      </c>
      <c r="F122" s="1"/>
      <c r="G122" s="1"/>
      <c r="H122" s="44" t="str">
        <f>IFERROR(IF(G122="Y","R&amp;D Cluster",VLOOKUP(VALUE(C122),Clusters!$A$5:$C$9999,3,FALSE)),"")</f>
        <v/>
      </c>
      <c r="I122" s="1"/>
      <c r="J122" s="1"/>
      <c r="K122" s="30"/>
      <c r="L122" s="30"/>
      <c r="M122" s="22"/>
      <c r="N122" s="22"/>
      <c r="O122" s="40" t="str">
        <f t="shared" si="2"/>
        <v/>
      </c>
      <c r="P122" s="41" t="str">
        <f t="shared" si="3"/>
        <v/>
      </c>
    </row>
    <row r="123" spans="1:16" s="2" customFormat="1">
      <c r="A123" s="1"/>
      <c r="B123" s="1"/>
      <c r="C123" s="21"/>
      <c r="D123" s="21"/>
      <c r="E123" s="44" t="str">
        <f>IFERROR(IF(RIGHT(C123,3)="999","Contract/Other",VLOOKUP(C123,'Assistance Listings'!$A$1:$C$9999,2,FALSE)),"")</f>
        <v/>
      </c>
      <c r="F123" s="1"/>
      <c r="G123" s="1"/>
      <c r="H123" s="44" t="str">
        <f>IFERROR(IF(G123="Y","R&amp;D Cluster",VLOOKUP(VALUE(C123),Clusters!$A$5:$C$9999,3,FALSE)),"")</f>
        <v/>
      </c>
      <c r="I123" s="1"/>
      <c r="J123" s="1"/>
      <c r="K123" s="30"/>
      <c r="L123" s="30"/>
      <c r="M123" s="22"/>
      <c r="N123" s="22"/>
      <c r="O123" s="40" t="str">
        <f t="shared" si="2"/>
        <v/>
      </c>
      <c r="P123" s="41" t="str">
        <f t="shared" si="3"/>
        <v/>
      </c>
    </row>
    <row r="124" spans="1:16" s="2" customFormat="1">
      <c r="A124" s="1"/>
      <c r="B124" s="1"/>
      <c r="C124" s="21"/>
      <c r="D124" s="21"/>
      <c r="E124" s="44" t="str">
        <f>IFERROR(IF(RIGHT(C124,3)="999","Contract/Other",VLOOKUP(C124,'Assistance Listings'!$A$1:$C$9999,2,FALSE)),"")</f>
        <v/>
      </c>
      <c r="F124" s="1"/>
      <c r="G124" s="1"/>
      <c r="H124" s="44" t="str">
        <f>IFERROR(IF(G124="Y","R&amp;D Cluster",VLOOKUP(VALUE(C124),Clusters!$A$5:$C$9999,3,FALSE)),"")</f>
        <v/>
      </c>
      <c r="I124" s="1"/>
      <c r="J124" s="1"/>
      <c r="K124" s="30"/>
      <c r="L124" s="30"/>
      <c r="M124" s="22"/>
      <c r="N124" s="22"/>
      <c r="O124" s="40" t="str">
        <f t="shared" si="2"/>
        <v/>
      </c>
      <c r="P124" s="41" t="str">
        <f t="shared" si="3"/>
        <v/>
      </c>
    </row>
    <row r="125" spans="1:16" s="2" customFormat="1">
      <c r="A125" s="1"/>
      <c r="B125" s="1"/>
      <c r="C125" s="21"/>
      <c r="D125" s="21"/>
      <c r="E125" s="44" t="str">
        <f>IFERROR(IF(RIGHT(C125,3)="999","Contract/Other",VLOOKUP(C125,'Assistance Listings'!$A$1:$C$9999,2,FALSE)),"")</f>
        <v/>
      </c>
      <c r="F125" s="1"/>
      <c r="G125" s="1"/>
      <c r="H125" s="44" t="str">
        <f>IFERROR(IF(G125="Y","R&amp;D Cluster",VLOOKUP(VALUE(C125),Clusters!$A$5:$C$9999,3,FALSE)),"")</f>
        <v/>
      </c>
      <c r="I125" s="1"/>
      <c r="J125" s="1"/>
      <c r="K125" s="30"/>
      <c r="L125" s="30"/>
      <c r="M125" s="22"/>
      <c r="N125" s="22"/>
      <c r="O125" s="40" t="str">
        <f t="shared" si="2"/>
        <v/>
      </c>
      <c r="P125" s="41" t="str">
        <f t="shared" si="3"/>
        <v/>
      </c>
    </row>
    <row r="126" spans="1:16" s="2" customFormat="1">
      <c r="A126" s="1"/>
      <c r="B126" s="1"/>
      <c r="C126" s="21"/>
      <c r="D126" s="21"/>
      <c r="E126" s="44" t="str">
        <f>IFERROR(IF(RIGHT(C126,3)="999","Contract/Other",VLOOKUP(C126,'Assistance Listings'!$A$1:$C$9999,2,FALSE)),"")</f>
        <v/>
      </c>
      <c r="F126" s="1"/>
      <c r="G126" s="1"/>
      <c r="H126" s="44" t="str">
        <f>IFERROR(IF(G126="Y","R&amp;D Cluster",VLOOKUP(VALUE(C126),Clusters!$A$5:$C$9999,3,FALSE)),"")</f>
        <v/>
      </c>
      <c r="I126" s="1"/>
      <c r="J126" s="1"/>
      <c r="K126" s="30"/>
      <c r="L126" s="30"/>
      <c r="M126" s="22"/>
      <c r="N126" s="22"/>
      <c r="O126" s="40" t="str">
        <f t="shared" si="2"/>
        <v/>
      </c>
      <c r="P126" s="41" t="str">
        <f t="shared" si="3"/>
        <v/>
      </c>
    </row>
    <row r="127" spans="1:16" s="2" customFormat="1">
      <c r="A127" s="1"/>
      <c r="B127" s="1"/>
      <c r="C127" s="21"/>
      <c r="D127" s="21"/>
      <c r="E127" s="44" t="str">
        <f>IFERROR(IF(RIGHT(C127,3)="999","Contract/Other",VLOOKUP(C127,'Assistance Listings'!$A$1:$C$9999,2,FALSE)),"")</f>
        <v/>
      </c>
      <c r="F127" s="1"/>
      <c r="G127" s="1"/>
      <c r="H127" s="44" t="str">
        <f>IFERROR(IF(G127="Y","R&amp;D Cluster",VLOOKUP(VALUE(C127),Clusters!$A$5:$C$9999,3,FALSE)),"")</f>
        <v/>
      </c>
      <c r="I127" s="1"/>
      <c r="J127" s="1"/>
      <c r="K127" s="30"/>
      <c r="L127" s="30"/>
      <c r="M127" s="22"/>
      <c r="N127" s="22"/>
      <c r="O127" s="40" t="str">
        <f t="shared" si="2"/>
        <v/>
      </c>
      <c r="P127" s="41" t="str">
        <f t="shared" si="3"/>
        <v/>
      </c>
    </row>
    <row r="128" spans="1:16" s="2" customFormat="1">
      <c r="A128" s="1"/>
      <c r="B128" s="1"/>
      <c r="C128" s="21"/>
      <c r="D128" s="21"/>
      <c r="E128" s="44" t="str">
        <f>IFERROR(IF(RIGHT(C128,3)="999","Contract/Other",VLOOKUP(C128,'Assistance Listings'!$A$1:$C$9999,2,FALSE)),"")</f>
        <v/>
      </c>
      <c r="F128" s="1"/>
      <c r="G128" s="1"/>
      <c r="H128" s="44" t="str">
        <f>IFERROR(IF(G128="Y","R&amp;D Cluster",VLOOKUP(VALUE(C128),Clusters!$A$5:$C$9999,3,FALSE)),"")</f>
        <v/>
      </c>
      <c r="I128" s="1"/>
      <c r="J128" s="1"/>
      <c r="K128" s="30"/>
      <c r="L128" s="30"/>
      <c r="M128" s="22"/>
      <c r="N128" s="22"/>
      <c r="O128" s="40" t="str">
        <f t="shared" si="2"/>
        <v/>
      </c>
      <c r="P128" s="41" t="str">
        <f t="shared" si="3"/>
        <v/>
      </c>
    </row>
    <row r="129" spans="1:16" s="2" customFormat="1">
      <c r="A129" s="1"/>
      <c r="B129" s="1"/>
      <c r="C129" s="21"/>
      <c r="D129" s="21"/>
      <c r="E129" s="44" t="str">
        <f>IFERROR(IF(RIGHT(C129,3)="999","Contract/Other",VLOOKUP(C129,'Assistance Listings'!$A$1:$C$9999,2,FALSE)),"")</f>
        <v/>
      </c>
      <c r="F129" s="1"/>
      <c r="G129" s="1"/>
      <c r="H129" s="44" t="str">
        <f>IFERROR(IF(G129="Y","R&amp;D Cluster",VLOOKUP(VALUE(C129),Clusters!$A$5:$C$9999,3,FALSE)),"")</f>
        <v/>
      </c>
      <c r="I129" s="1"/>
      <c r="J129" s="1"/>
      <c r="K129" s="30"/>
      <c r="L129" s="30"/>
      <c r="M129" s="22"/>
      <c r="N129" s="22"/>
      <c r="O129" s="40" t="str">
        <f t="shared" si="2"/>
        <v/>
      </c>
      <c r="P129" s="41" t="str">
        <f t="shared" si="3"/>
        <v/>
      </c>
    </row>
    <row r="130" spans="1:16" s="2" customFormat="1">
      <c r="A130" s="1"/>
      <c r="B130" s="1"/>
      <c r="C130" s="21"/>
      <c r="D130" s="21"/>
      <c r="E130" s="44" t="str">
        <f>IFERROR(IF(RIGHT(C130,3)="999","Contract/Other",VLOOKUP(C130,'Assistance Listings'!$A$1:$C$9999,2,FALSE)),"")</f>
        <v/>
      </c>
      <c r="F130" s="1"/>
      <c r="G130" s="1"/>
      <c r="H130" s="44" t="str">
        <f>IFERROR(IF(G130="Y","R&amp;D Cluster",VLOOKUP(VALUE(C130),Clusters!$A$5:$C$9999,3,FALSE)),"")</f>
        <v/>
      </c>
      <c r="I130" s="1"/>
      <c r="J130" s="1"/>
      <c r="K130" s="30"/>
      <c r="L130" s="30"/>
      <c r="M130" s="22"/>
      <c r="N130" s="22"/>
      <c r="O130" s="40" t="str">
        <f t="shared" si="2"/>
        <v/>
      </c>
      <c r="P130" s="41" t="str">
        <f t="shared" si="3"/>
        <v/>
      </c>
    </row>
    <row r="131" spans="1:16" s="2" customFormat="1">
      <c r="A131" s="1"/>
      <c r="B131" s="1"/>
      <c r="C131" s="21"/>
      <c r="D131" s="21"/>
      <c r="E131" s="44" t="str">
        <f>IFERROR(IF(RIGHT(C131,3)="999","Contract/Other",VLOOKUP(C131,'Assistance Listings'!$A$1:$C$9999,2,FALSE)),"")</f>
        <v/>
      </c>
      <c r="F131" s="1"/>
      <c r="G131" s="1"/>
      <c r="H131" s="44" t="str">
        <f>IFERROR(IF(G131="Y","R&amp;D Cluster",VLOOKUP(VALUE(C131),Clusters!$A$5:$C$9999,3,FALSE)),"")</f>
        <v/>
      </c>
      <c r="I131" s="1"/>
      <c r="J131" s="1"/>
      <c r="K131" s="30"/>
      <c r="L131" s="30"/>
      <c r="M131" s="22"/>
      <c r="N131" s="22"/>
      <c r="O131" s="40" t="str">
        <f t="shared" si="2"/>
        <v/>
      </c>
      <c r="P131" s="41" t="str">
        <f t="shared" si="3"/>
        <v/>
      </c>
    </row>
    <row r="132" spans="1:16" s="2" customFormat="1">
      <c r="A132" s="1"/>
      <c r="B132" s="1"/>
      <c r="C132" s="21"/>
      <c r="D132" s="21"/>
      <c r="E132" s="44" t="str">
        <f>IFERROR(IF(RIGHT(C132,3)="999","Contract/Other",VLOOKUP(C132,'Assistance Listings'!$A$1:$C$9999,2,FALSE)),"")</f>
        <v/>
      </c>
      <c r="F132" s="1"/>
      <c r="G132" s="1"/>
      <c r="H132" s="44" t="str">
        <f>IFERROR(IF(G132="Y","R&amp;D Cluster",VLOOKUP(VALUE(C132),Clusters!$A$5:$C$9999,3,FALSE)),"")</f>
        <v/>
      </c>
      <c r="I132" s="1"/>
      <c r="J132" s="1"/>
      <c r="K132" s="30"/>
      <c r="L132" s="30"/>
      <c r="M132" s="22"/>
      <c r="N132" s="22"/>
      <c r="O132" s="40" t="str">
        <f t="shared" si="2"/>
        <v/>
      </c>
      <c r="P132" s="41" t="str">
        <f t="shared" si="3"/>
        <v/>
      </c>
    </row>
    <row r="133" spans="1:16" s="2" customFormat="1">
      <c r="A133" s="1"/>
      <c r="B133" s="1"/>
      <c r="C133" s="21"/>
      <c r="D133" s="21"/>
      <c r="E133" s="44" t="str">
        <f>IFERROR(IF(RIGHT(C133,3)="999","Contract/Other",VLOOKUP(C133,'Assistance Listings'!$A$1:$C$9999,2,FALSE)),"")</f>
        <v/>
      </c>
      <c r="F133" s="1"/>
      <c r="G133" s="1"/>
      <c r="H133" s="44" t="str">
        <f>IFERROR(IF(G133="Y","R&amp;D Cluster",VLOOKUP(VALUE(C133),Clusters!$A$5:$C$9999,3,FALSE)),"")</f>
        <v/>
      </c>
      <c r="I133" s="1"/>
      <c r="J133" s="1"/>
      <c r="K133" s="30"/>
      <c r="L133" s="30"/>
      <c r="M133" s="22"/>
      <c r="N133" s="22"/>
      <c r="O133" s="40" t="str">
        <f t="shared" si="2"/>
        <v/>
      </c>
      <c r="P133" s="41" t="str">
        <f t="shared" si="3"/>
        <v/>
      </c>
    </row>
    <row r="134" spans="1:16" s="2" customFormat="1">
      <c r="A134" s="1"/>
      <c r="B134" s="1"/>
      <c r="C134" s="21"/>
      <c r="D134" s="21"/>
      <c r="E134" s="44" t="str">
        <f>IFERROR(IF(RIGHT(C134,3)="999","Contract/Other",VLOOKUP(C134,'Assistance Listings'!$A$1:$C$9999,2,FALSE)),"")</f>
        <v/>
      </c>
      <c r="F134" s="1"/>
      <c r="G134" s="1"/>
      <c r="H134" s="44" t="str">
        <f>IFERROR(IF(G134="Y","R&amp;D Cluster",VLOOKUP(VALUE(C134),Clusters!$A$5:$C$9999,3,FALSE)),"")</f>
        <v/>
      </c>
      <c r="I134" s="1"/>
      <c r="J134" s="1"/>
      <c r="K134" s="30"/>
      <c r="L134" s="30"/>
      <c r="M134" s="22"/>
      <c r="N134" s="22"/>
      <c r="O134" s="40" t="str">
        <f t="shared" si="2"/>
        <v/>
      </c>
      <c r="P134" s="41" t="str">
        <f t="shared" si="3"/>
        <v/>
      </c>
    </row>
    <row r="135" spans="1:16" s="2" customFormat="1">
      <c r="A135" s="1"/>
      <c r="B135" s="1"/>
      <c r="C135" s="21"/>
      <c r="D135" s="21"/>
      <c r="E135" s="44" t="str">
        <f>IFERROR(IF(RIGHT(C135,3)="999","Contract/Other",VLOOKUP(C135,'Assistance Listings'!$A$1:$C$9999,2,FALSE)),"")</f>
        <v/>
      </c>
      <c r="F135" s="1"/>
      <c r="G135" s="1"/>
      <c r="H135" s="44" t="str">
        <f>IFERROR(IF(G135="Y","R&amp;D Cluster",VLOOKUP(VALUE(C135),Clusters!$A$5:$C$9999,3,FALSE)),"")</f>
        <v/>
      </c>
      <c r="I135" s="1"/>
      <c r="J135" s="1"/>
      <c r="K135" s="30"/>
      <c r="L135" s="30"/>
      <c r="M135" s="22"/>
      <c r="N135" s="22"/>
      <c r="O135" s="40" t="str">
        <f t="shared" si="2"/>
        <v/>
      </c>
      <c r="P135" s="41" t="str">
        <f t="shared" si="3"/>
        <v/>
      </c>
    </row>
    <row r="136" spans="1:16" s="2" customFormat="1">
      <c r="A136" s="1"/>
      <c r="B136" s="1"/>
      <c r="C136" s="21"/>
      <c r="D136" s="21"/>
      <c r="E136" s="44" t="str">
        <f>IFERROR(IF(RIGHT(C136,3)="999","Contract/Other",VLOOKUP(C136,'Assistance Listings'!$A$1:$C$9999,2,FALSE)),"")</f>
        <v/>
      </c>
      <c r="F136" s="1"/>
      <c r="G136" s="1"/>
      <c r="H136" s="44" t="str">
        <f>IFERROR(IF(G136="Y","R&amp;D Cluster",VLOOKUP(VALUE(C136),Clusters!$A$5:$C$9999,3,FALSE)),"")</f>
        <v/>
      </c>
      <c r="I136" s="1"/>
      <c r="J136" s="1"/>
      <c r="K136" s="30"/>
      <c r="L136" s="30"/>
      <c r="M136" s="22"/>
      <c r="N136" s="22"/>
      <c r="O136" s="40" t="str">
        <f t="shared" ref="O136:O199" si="4">IF(OR(N136&gt;M136,N136&lt;0),"ERROR","")</f>
        <v/>
      </c>
      <c r="P136" s="41" t="str">
        <f t="shared" ref="P136:P199" si="5">IF(ISBLANK(J136),"",IF(J136="Y","",IF(J136="N",IF(ISBLANK(K136),"Pass-Through Entity Required",IF(LEN(K136)&gt;70,"Pass-Through Entity Name limited to 70 characters",IF(ISBLANK(L136),"Pass-Through Entity ID Required",""))))))</f>
        <v/>
      </c>
    </row>
    <row r="137" spans="1:16" s="2" customFormat="1">
      <c r="A137" s="1"/>
      <c r="B137" s="1"/>
      <c r="C137" s="21"/>
      <c r="D137" s="21"/>
      <c r="E137" s="44" t="str">
        <f>IFERROR(IF(RIGHT(C137,3)="999","Contract/Other",VLOOKUP(C137,'Assistance Listings'!$A$1:$C$9999,2,FALSE)),"")</f>
        <v/>
      </c>
      <c r="F137" s="1"/>
      <c r="G137" s="1"/>
      <c r="H137" s="44" t="str">
        <f>IFERROR(IF(G137="Y","R&amp;D Cluster",VLOOKUP(VALUE(C137),Clusters!$A$5:$C$9999,3,FALSE)),"")</f>
        <v/>
      </c>
      <c r="I137" s="1"/>
      <c r="J137" s="1"/>
      <c r="K137" s="30"/>
      <c r="L137" s="30"/>
      <c r="M137" s="22"/>
      <c r="N137" s="22"/>
      <c r="O137" s="40" t="str">
        <f t="shared" si="4"/>
        <v/>
      </c>
      <c r="P137" s="41" t="str">
        <f t="shared" si="5"/>
        <v/>
      </c>
    </row>
    <row r="138" spans="1:16" s="2" customFormat="1">
      <c r="A138" s="1"/>
      <c r="B138" s="1"/>
      <c r="C138" s="21"/>
      <c r="D138" s="21"/>
      <c r="E138" s="44" t="str">
        <f>IFERROR(IF(RIGHT(C138,3)="999","Contract/Other",VLOOKUP(C138,'Assistance Listings'!$A$1:$C$9999,2,FALSE)),"")</f>
        <v/>
      </c>
      <c r="F138" s="1"/>
      <c r="G138" s="1"/>
      <c r="H138" s="44" t="str">
        <f>IFERROR(IF(G138="Y","R&amp;D Cluster",VLOOKUP(VALUE(C138),Clusters!$A$5:$C$9999,3,FALSE)),"")</f>
        <v/>
      </c>
      <c r="I138" s="1"/>
      <c r="J138" s="1"/>
      <c r="K138" s="30"/>
      <c r="L138" s="30"/>
      <c r="M138" s="22"/>
      <c r="N138" s="22"/>
      <c r="O138" s="40" t="str">
        <f t="shared" si="4"/>
        <v/>
      </c>
      <c r="P138" s="41" t="str">
        <f t="shared" si="5"/>
        <v/>
      </c>
    </row>
    <row r="139" spans="1:16" s="2" customFormat="1">
      <c r="A139" s="1"/>
      <c r="B139" s="1"/>
      <c r="C139" s="21"/>
      <c r="D139" s="21"/>
      <c r="E139" s="44" t="str">
        <f>IFERROR(IF(RIGHT(C139,3)="999","Contract/Other",VLOOKUP(C139,'Assistance Listings'!$A$1:$C$9999,2,FALSE)),"")</f>
        <v/>
      </c>
      <c r="F139" s="1"/>
      <c r="G139" s="1"/>
      <c r="H139" s="44" t="str">
        <f>IFERROR(IF(G139="Y","R&amp;D Cluster",VLOOKUP(VALUE(C139),Clusters!$A$5:$C$9999,3,FALSE)),"")</f>
        <v/>
      </c>
      <c r="I139" s="1"/>
      <c r="J139" s="1"/>
      <c r="K139" s="30"/>
      <c r="L139" s="30"/>
      <c r="M139" s="22"/>
      <c r="N139" s="22"/>
      <c r="O139" s="40" t="str">
        <f t="shared" si="4"/>
        <v/>
      </c>
      <c r="P139" s="41" t="str">
        <f t="shared" si="5"/>
        <v/>
      </c>
    </row>
    <row r="140" spans="1:16" s="2" customFormat="1">
      <c r="A140" s="1"/>
      <c r="B140" s="1"/>
      <c r="C140" s="21"/>
      <c r="D140" s="21"/>
      <c r="E140" s="44" t="str">
        <f>IFERROR(IF(RIGHT(C140,3)="999","Contract/Other",VLOOKUP(C140,'Assistance Listings'!$A$1:$C$9999,2,FALSE)),"")</f>
        <v/>
      </c>
      <c r="F140" s="1"/>
      <c r="G140" s="1"/>
      <c r="H140" s="44" t="str">
        <f>IFERROR(IF(G140="Y","R&amp;D Cluster",VLOOKUP(VALUE(C140),Clusters!$A$5:$C$9999,3,FALSE)),"")</f>
        <v/>
      </c>
      <c r="I140" s="1"/>
      <c r="J140" s="1"/>
      <c r="K140" s="30"/>
      <c r="L140" s="30"/>
      <c r="M140" s="22"/>
      <c r="N140" s="22"/>
      <c r="O140" s="40" t="str">
        <f t="shared" si="4"/>
        <v/>
      </c>
      <c r="P140" s="41" t="str">
        <f t="shared" si="5"/>
        <v/>
      </c>
    </row>
    <row r="141" spans="1:16" s="2" customFormat="1">
      <c r="A141" s="1"/>
      <c r="B141" s="1"/>
      <c r="C141" s="21"/>
      <c r="D141" s="21"/>
      <c r="E141" s="44" t="str">
        <f>IFERROR(IF(RIGHT(C141,3)="999","Contract/Other",VLOOKUP(C141,'Assistance Listings'!$A$1:$C$9999,2,FALSE)),"")</f>
        <v/>
      </c>
      <c r="F141" s="1"/>
      <c r="G141" s="1"/>
      <c r="H141" s="44" t="str">
        <f>IFERROR(IF(G141="Y","R&amp;D Cluster",VLOOKUP(VALUE(C141),Clusters!$A$5:$C$9999,3,FALSE)),"")</f>
        <v/>
      </c>
      <c r="I141" s="1"/>
      <c r="J141" s="1"/>
      <c r="K141" s="30"/>
      <c r="L141" s="30"/>
      <c r="M141" s="22"/>
      <c r="N141" s="22"/>
      <c r="O141" s="40" t="str">
        <f t="shared" si="4"/>
        <v/>
      </c>
      <c r="P141" s="41" t="str">
        <f t="shared" si="5"/>
        <v/>
      </c>
    </row>
    <row r="142" spans="1:16" s="2" customFormat="1">
      <c r="A142" s="1"/>
      <c r="B142" s="1"/>
      <c r="C142" s="21"/>
      <c r="D142" s="21"/>
      <c r="E142" s="44" t="str">
        <f>IFERROR(IF(RIGHT(C142,3)="999","Contract/Other",VLOOKUP(C142,'Assistance Listings'!$A$1:$C$9999,2,FALSE)),"")</f>
        <v/>
      </c>
      <c r="F142" s="1"/>
      <c r="G142" s="1"/>
      <c r="H142" s="44" t="str">
        <f>IFERROR(IF(G142="Y","R&amp;D Cluster",VLOOKUP(VALUE(C142),Clusters!$A$5:$C$9999,3,FALSE)),"")</f>
        <v/>
      </c>
      <c r="I142" s="1"/>
      <c r="J142" s="1"/>
      <c r="K142" s="30"/>
      <c r="L142" s="30"/>
      <c r="M142" s="22"/>
      <c r="N142" s="22"/>
      <c r="O142" s="40" t="str">
        <f t="shared" si="4"/>
        <v/>
      </c>
      <c r="P142" s="41" t="str">
        <f t="shared" si="5"/>
        <v/>
      </c>
    </row>
    <row r="143" spans="1:16" s="2" customFormat="1">
      <c r="A143" s="1"/>
      <c r="B143" s="1"/>
      <c r="C143" s="21"/>
      <c r="D143" s="21"/>
      <c r="E143" s="44" t="str">
        <f>IFERROR(IF(RIGHT(C143,3)="999","Contract/Other",VLOOKUP(C143,'Assistance Listings'!$A$1:$C$9999,2,FALSE)),"")</f>
        <v/>
      </c>
      <c r="F143" s="1"/>
      <c r="G143" s="1"/>
      <c r="H143" s="44" t="str">
        <f>IFERROR(IF(G143="Y","R&amp;D Cluster",VLOOKUP(VALUE(C143),Clusters!$A$5:$C$9999,3,FALSE)),"")</f>
        <v/>
      </c>
      <c r="I143" s="1"/>
      <c r="J143" s="1"/>
      <c r="K143" s="30"/>
      <c r="L143" s="30"/>
      <c r="M143" s="22"/>
      <c r="N143" s="22"/>
      <c r="O143" s="40" t="str">
        <f t="shared" si="4"/>
        <v/>
      </c>
      <c r="P143" s="41" t="str">
        <f t="shared" si="5"/>
        <v/>
      </c>
    </row>
    <row r="144" spans="1:16" s="2" customFormat="1">
      <c r="A144" s="1"/>
      <c r="B144" s="1"/>
      <c r="C144" s="21"/>
      <c r="D144" s="21"/>
      <c r="E144" s="44" t="str">
        <f>IFERROR(IF(RIGHT(C144,3)="999","Contract/Other",VLOOKUP(C144,'Assistance Listings'!$A$1:$C$9999,2,FALSE)),"")</f>
        <v/>
      </c>
      <c r="F144" s="1"/>
      <c r="G144" s="1"/>
      <c r="H144" s="44" t="str">
        <f>IFERROR(IF(G144="Y","R&amp;D Cluster",VLOOKUP(VALUE(C144),Clusters!$A$5:$C$9999,3,FALSE)),"")</f>
        <v/>
      </c>
      <c r="I144" s="1"/>
      <c r="J144" s="1"/>
      <c r="K144" s="30"/>
      <c r="L144" s="30"/>
      <c r="M144" s="22"/>
      <c r="N144" s="22"/>
      <c r="O144" s="40" t="str">
        <f t="shared" si="4"/>
        <v/>
      </c>
      <c r="P144" s="41" t="str">
        <f t="shared" si="5"/>
        <v/>
      </c>
    </row>
    <row r="145" spans="1:16" s="2" customFormat="1">
      <c r="A145" s="1"/>
      <c r="B145" s="1"/>
      <c r="C145" s="21"/>
      <c r="D145" s="21"/>
      <c r="E145" s="44" t="str">
        <f>IFERROR(IF(RIGHT(C145,3)="999","Contract/Other",VLOOKUP(C145,'Assistance Listings'!$A$1:$C$9999,2,FALSE)),"")</f>
        <v/>
      </c>
      <c r="F145" s="1"/>
      <c r="G145" s="1"/>
      <c r="H145" s="44" t="str">
        <f>IFERROR(IF(G145="Y","R&amp;D Cluster",VLOOKUP(VALUE(C145),Clusters!$A$5:$C$9999,3,FALSE)),"")</f>
        <v/>
      </c>
      <c r="I145" s="1"/>
      <c r="J145" s="1"/>
      <c r="K145" s="30"/>
      <c r="L145" s="30"/>
      <c r="M145" s="22"/>
      <c r="N145" s="22"/>
      <c r="O145" s="40" t="str">
        <f t="shared" si="4"/>
        <v/>
      </c>
      <c r="P145" s="41" t="str">
        <f t="shared" si="5"/>
        <v/>
      </c>
    </row>
    <row r="146" spans="1:16" s="2" customFormat="1">
      <c r="A146" s="1"/>
      <c r="B146" s="1"/>
      <c r="C146" s="21"/>
      <c r="D146" s="21"/>
      <c r="E146" s="44" t="str">
        <f>IFERROR(IF(RIGHT(C146,3)="999","Contract/Other",VLOOKUP(C146,'Assistance Listings'!$A$1:$C$9999,2,FALSE)),"")</f>
        <v/>
      </c>
      <c r="F146" s="1"/>
      <c r="G146" s="1"/>
      <c r="H146" s="44" t="str">
        <f>IFERROR(IF(G146="Y","R&amp;D Cluster",VLOOKUP(VALUE(C146),Clusters!$A$5:$C$9999,3,FALSE)),"")</f>
        <v/>
      </c>
      <c r="I146" s="1"/>
      <c r="J146" s="1"/>
      <c r="K146" s="30"/>
      <c r="L146" s="30"/>
      <c r="M146" s="22"/>
      <c r="N146" s="22"/>
      <c r="O146" s="40" t="str">
        <f t="shared" si="4"/>
        <v/>
      </c>
      <c r="P146" s="41" t="str">
        <f t="shared" si="5"/>
        <v/>
      </c>
    </row>
    <row r="147" spans="1:16" s="2" customFormat="1">
      <c r="A147" s="1"/>
      <c r="B147" s="1"/>
      <c r="C147" s="21"/>
      <c r="D147" s="21"/>
      <c r="E147" s="44" t="str">
        <f>IFERROR(IF(RIGHT(C147,3)="999","Contract/Other",VLOOKUP(C147,'Assistance Listings'!$A$1:$C$9999,2,FALSE)),"")</f>
        <v/>
      </c>
      <c r="F147" s="1"/>
      <c r="G147" s="1"/>
      <c r="H147" s="44" t="str">
        <f>IFERROR(IF(G147="Y","R&amp;D Cluster",VLOOKUP(VALUE(C147),Clusters!$A$5:$C$9999,3,FALSE)),"")</f>
        <v/>
      </c>
      <c r="I147" s="1"/>
      <c r="J147" s="1"/>
      <c r="K147" s="30"/>
      <c r="L147" s="30"/>
      <c r="M147" s="22"/>
      <c r="N147" s="22"/>
      <c r="O147" s="40" t="str">
        <f t="shared" si="4"/>
        <v/>
      </c>
      <c r="P147" s="41" t="str">
        <f t="shared" si="5"/>
        <v/>
      </c>
    </row>
    <row r="148" spans="1:16" s="2" customFormat="1">
      <c r="A148" s="1"/>
      <c r="B148" s="1"/>
      <c r="C148" s="21"/>
      <c r="D148" s="21"/>
      <c r="E148" s="44" t="str">
        <f>IFERROR(IF(RIGHT(C148,3)="999","Contract/Other",VLOOKUP(C148,'Assistance Listings'!$A$1:$C$9999,2,FALSE)),"")</f>
        <v/>
      </c>
      <c r="F148" s="1"/>
      <c r="G148" s="1"/>
      <c r="H148" s="44" t="str">
        <f>IFERROR(IF(G148="Y","R&amp;D Cluster",VLOOKUP(VALUE(C148),Clusters!$A$5:$C$9999,3,FALSE)),"")</f>
        <v/>
      </c>
      <c r="I148" s="1"/>
      <c r="J148" s="1"/>
      <c r="K148" s="30"/>
      <c r="L148" s="30"/>
      <c r="M148" s="22"/>
      <c r="N148" s="22"/>
      <c r="O148" s="40" t="str">
        <f t="shared" si="4"/>
        <v/>
      </c>
      <c r="P148" s="41" t="str">
        <f t="shared" si="5"/>
        <v/>
      </c>
    </row>
    <row r="149" spans="1:16" s="2" customFormat="1">
      <c r="A149" s="1"/>
      <c r="B149" s="1"/>
      <c r="C149" s="21"/>
      <c r="D149" s="21"/>
      <c r="E149" s="44" t="str">
        <f>IFERROR(IF(RIGHT(C149,3)="999","Contract/Other",VLOOKUP(C149,'Assistance Listings'!$A$1:$C$9999,2,FALSE)),"")</f>
        <v/>
      </c>
      <c r="F149" s="1"/>
      <c r="G149" s="1"/>
      <c r="H149" s="44" t="str">
        <f>IFERROR(IF(G149="Y","R&amp;D Cluster",VLOOKUP(VALUE(C149),Clusters!$A$5:$C$9999,3,FALSE)),"")</f>
        <v/>
      </c>
      <c r="I149" s="1"/>
      <c r="J149" s="1"/>
      <c r="K149" s="30"/>
      <c r="L149" s="30"/>
      <c r="M149" s="22"/>
      <c r="N149" s="22"/>
      <c r="O149" s="40" t="str">
        <f t="shared" si="4"/>
        <v/>
      </c>
      <c r="P149" s="41" t="str">
        <f t="shared" si="5"/>
        <v/>
      </c>
    </row>
    <row r="150" spans="1:16" s="2" customFormat="1">
      <c r="A150" s="1"/>
      <c r="B150" s="1"/>
      <c r="C150" s="21"/>
      <c r="D150" s="21"/>
      <c r="E150" s="44" t="str">
        <f>IFERROR(IF(RIGHT(C150,3)="999","Contract/Other",VLOOKUP(C150,'Assistance Listings'!$A$1:$C$9999,2,FALSE)),"")</f>
        <v/>
      </c>
      <c r="F150" s="1"/>
      <c r="G150" s="1"/>
      <c r="H150" s="44" t="str">
        <f>IFERROR(IF(G150="Y","R&amp;D Cluster",VLOOKUP(VALUE(C150),Clusters!$A$5:$C$9999,3,FALSE)),"")</f>
        <v/>
      </c>
      <c r="I150" s="1"/>
      <c r="J150" s="1"/>
      <c r="K150" s="30"/>
      <c r="L150" s="30"/>
      <c r="M150" s="22"/>
      <c r="N150" s="22"/>
      <c r="O150" s="40" t="str">
        <f t="shared" si="4"/>
        <v/>
      </c>
      <c r="P150" s="41" t="str">
        <f t="shared" si="5"/>
        <v/>
      </c>
    </row>
    <row r="151" spans="1:16" s="2" customFormat="1">
      <c r="A151" s="1"/>
      <c r="B151" s="1"/>
      <c r="C151" s="21"/>
      <c r="D151" s="21"/>
      <c r="E151" s="44" t="str">
        <f>IFERROR(IF(RIGHT(C151,3)="999","Contract/Other",VLOOKUP(C151,'Assistance Listings'!$A$1:$C$9999,2,FALSE)),"")</f>
        <v/>
      </c>
      <c r="F151" s="1"/>
      <c r="G151" s="1"/>
      <c r="H151" s="44" t="str">
        <f>IFERROR(IF(G151="Y","R&amp;D Cluster",VLOOKUP(VALUE(C151),Clusters!$A$5:$C$9999,3,FALSE)),"")</f>
        <v/>
      </c>
      <c r="I151" s="1"/>
      <c r="J151" s="1"/>
      <c r="K151" s="30"/>
      <c r="L151" s="30"/>
      <c r="M151" s="22"/>
      <c r="N151" s="22"/>
      <c r="O151" s="40" t="str">
        <f t="shared" si="4"/>
        <v/>
      </c>
      <c r="P151" s="41" t="str">
        <f t="shared" si="5"/>
        <v/>
      </c>
    </row>
    <row r="152" spans="1:16" s="2" customFormat="1">
      <c r="A152" s="1"/>
      <c r="B152" s="1"/>
      <c r="C152" s="21"/>
      <c r="D152" s="21"/>
      <c r="E152" s="44" t="str">
        <f>IFERROR(IF(RIGHT(C152,3)="999","Contract/Other",VLOOKUP(C152,'Assistance Listings'!$A$1:$C$9999,2,FALSE)),"")</f>
        <v/>
      </c>
      <c r="F152" s="1"/>
      <c r="G152" s="1"/>
      <c r="H152" s="44" t="str">
        <f>IFERROR(IF(G152="Y","R&amp;D Cluster",VLOOKUP(VALUE(C152),Clusters!$A$5:$C$9999,3,FALSE)),"")</f>
        <v/>
      </c>
      <c r="I152" s="1"/>
      <c r="J152" s="1"/>
      <c r="K152" s="30"/>
      <c r="L152" s="30"/>
      <c r="M152" s="22"/>
      <c r="N152" s="22"/>
      <c r="O152" s="40" t="str">
        <f t="shared" si="4"/>
        <v/>
      </c>
      <c r="P152" s="41" t="str">
        <f t="shared" si="5"/>
        <v/>
      </c>
    </row>
    <row r="153" spans="1:16" s="2" customFormat="1">
      <c r="A153" s="1"/>
      <c r="B153" s="1"/>
      <c r="C153" s="21"/>
      <c r="D153" s="21"/>
      <c r="E153" s="44" t="str">
        <f>IFERROR(IF(RIGHT(C153,3)="999","Contract/Other",VLOOKUP(C153,'Assistance Listings'!$A$1:$C$9999,2,FALSE)),"")</f>
        <v/>
      </c>
      <c r="F153" s="1"/>
      <c r="G153" s="1"/>
      <c r="H153" s="44" t="str">
        <f>IFERROR(IF(G153="Y","R&amp;D Cluster",VLOOKUP(VALUE(C153),Clusters!$A$5:$C$9999,3,FALSE)),"")</f>
        <v/>
      </c>
      <c r="I153" s="1"/>
      <c r="J153" s="1"/>
      <c r="K153" s="30"/>
      <c r="L153" s="30"/>
      <c r="M153" s="22"/>
      <c r="N153" s="22"/>
      <c r="O153" s="40" t="str">
        <f t="shared" si="4"/>
        <v/>
      </c>
      <c r="P153" s="41" t="str">
        <f t="shared" si="5"/>
        <v/>
      </c>
    </row>
    <row r="154" spans="1:16" s="2" customFormat="1">
      <c r="A154" s="1"/>
      <c r="B154" s="1"/>
      <c r="C154" s="21"/>
      <c r="D154" s="21"/>
      <c r="E154" s="44" t="str">
        <f>IFERROR(IF(RIGHT(C154,3)="999","Contract/Other",VLOOKUP(C154,'Assistance Listings'!$A$1:$C$9999,2,FALSE)),"")</f>
        <v/>
      </c>
      <c r="F154" s="1"/>
      <c r="G154" s="1"/>
      <c r="H154" s="44" t="str">
        <f>IFERROR(IF(G154="Y","R&amp;D Cluster",VLOOKUP(VALUE(C154),Clusters!$A$5:$C$9999,3,FALSE)),"")</f>
        <v/>
      </c>
      <c r="I154" s="1"/>
      <c r="J154" s="1"/>
      <c r="K154" s="30"/>
      <c r="L154" s="30"/>
      <c r="M154" s="22"/>
      <c r="N154" s="22"/>
      <c r="O154" s="40" t="str">
        <f t="shared" si="4"/>
        <v/>
      </c>
      <c r="P154" s="41" t="str">
        <f t="shared" si="5"/>
        <v/>
      </c>
    </row>
    <row r="155" spans="1:16" s="2" customFormat="1">
      <c r="A155" s="1"/>
      <c r="B155" s="1"/>
      <c r="C155" s="21"/>
      <c r="D155" s="21"/>
      <c r="E155" s="44" t="str">
        <f>IFERROR(IF(RIGHT(C155,3)="999","Contract/Other",VLOOKUP(C155,'Assistance Listings'!$A$1:$C$9999,2,FALSE)),"")</f>
        <v/>
      </c>
      <c r="F155" s="1"/>
      <c r="G155" s="1"/>
      <c r="H155" s="44" t="str">
        <f>IFERROR(IF(G155="Y","R&amp;D Cluster",VLOOKUP(VALUE(C155),Clusters!$A$5:$C$9999,3,FALSE)),"")</f>
        <v/>
      </c>
      <c r="I155" s="1"/>
      <c r="J155" s="1"/>
      <c r="K155" s="30"/>
      <c r="L155" s="30"/>
      <c r="M155" s="22"/>
      <c r="N155" s="22"/>
      <c r="O155" s="40" t="str">
        <f t="shared" si="4"/>
        <v/>
      </c>
      <c r="P155" s="41" t="str">
        <f t="shared" si="5"/>
        <v/>
      </c>
    </row>
    <row r="156" spans="1:16" s="2" customFormat="1">
      <c r="A156" s="1"/>
      <c r="B156" s="1"/>
      <c r="C156" s="21"/>
      <c r="D156" s="21"/>
      <c r="E156" s="44" t="str">
        <f>IFERROR(IF(RIGHT(C156,3)="999","Contract/Other",VLOOKUP(C156,'Assistance Listings'!$A$1:$C$9999,2,FALSE)),"")</f>
        <v/>
      </c>
      <c r="F156" s="1"/>
      <c r="G156" s="1"/>
      <c r="H156" s="44" t="str">
        <f>IFERROR(IF(G156="Y","R&amp;D Cluster",VLOOKUP(VALUE(C156),Clusters!$A$5:$C$9999,3,FALSE)),"")</f>
        <v/>
      </c>
      <c r="I156" s="1"/>
      <c r="J156" s="1"/>
      <c r="K156" s="30"/>
      <c r="L156" s="30"/>
      <c r="M156" s="22"/>
      <c r="N156" s="22"/>
      <c r="O156" s="40" t="str">
        <f t="shared" si="4"/>
        <v/>
      </c>
      <c r="P156" s="41" t="str">
        <f t="shared" si="5"/>
        <v/>
      </c>
    </row>
    <row r="157" spans="1:16" s="2" customFormat="1">
      <c r="A157" s="1"/>
      <c r="B157" s="1"/>
      <c r="C157" s="21"/>
      <c r="D157" s="21"/>
      <c r="E157" s="44" t="str">
        <f>IFERROR(IF(RIGHT(C157,3)="999","Contract/Other",VLOOKUP(C157,'Assistance Listings'!$A$1:$C$9999,2,FALSE)),"")</f>
        <v/>
      </c>
      <c r="F157" s="1"/>
      <c r="G157" s="1"/>
      <c r="H157" s="44" t="str">
        <f>IFERROR(IF(G157="Y","R&amp;D Cluster",VLOOKUP(VALUE(C157),Clusters!$A$5:$C$9999,3,FALSE)),"")</f>
        <v/>
      </c>
      <c r="I157" s="1"/>
      <c r="J157" s="1"/>
      <c r="K157" s="30"/>
      <c r="L157" s="30"/>
      <c r="M157" s="22"/>
      <c r="N157" s="22"/>
      <c r="O157" s="40" t="str">
        <f t="shared" si="4"/>
        <v/>
      </c>
      <c r="P157" s="41" t="str">
        <f t="shared" si="5"/>
        <v/>
      </c>
    </row>
    <row r="158" spans="1:16" s="2" customFormat="1">
      <c r="A158" s="1"/>
      <c r="B158" s="1"/>
      <c r="C158" s="21"/>
      <c r="D158" s="21"/>
      <c r="E158" s="44" t="str">
        <f>IFERROR(IF(RIGHT(C158,3)="999","Contract/Other",VLOOKUP(C158,'Assistance Listings'!$A$1:$C$9999,2,FALSE)),"")</f>
        <v/>
      </c>
      <c r="F158" s="1"/>
      <c r="G158" s="1"/>
      <c r="H158" s="44" t="str">
        <f>IFERROR(IF(G158="Y","R&amp;D Cluster",VLOOKUP(VALUE(C158),Clusters!$A$5:$C$9999,3,FALSE)),"")</f>
        <v/>
      </c>
      <c r="I158" s="1"/>
      <c r="J158" s="1"/>
      <c r="K158" s="30"/>
      <c r="L158" s="30"/>
      <c r="M158" s="22"/>
      <c r="N158" s="22"/>
      <c r="O158" s="40" t="str">
        <f t="shared" si="4"/>
        <v/>
      </c>
      <c r="P158" s="41" t="str">
        <f t="shared" si="5"/>
        <v/>
      </c>
    </row>
    <row r="159" spans="1:16" s="2" customFormat="1">
      <c r="A159" s="1"/>
      <c r="B159" s="1"/>
      <c r="C159" s="21"/>
      <c r="D159" s="21"/>
      <c r="E159" s="44" t="str">
        <f>IFERROR(IF(RIGHT(C159,3)="999","Contract/Other",VLOOKUP(C159,'Assistance Listings'!$A$1:$C$9999,2,FALSE)),"")</f>
        <v/>
      </c>
      <c r="F159" s="1"/>
      <c r="G159" s="1"/>
      <c r="H159" s="44" t="str">
        <f>IFERROR(IF(G159="Y","R&amp;D Cluster",VLOOKUP(VALUE(C159),Clusters!$A$5:$C$9999,3,FALSE)),"")</f>
        <v/>
      </c>
      <c r="I159" s="1"/>
      <c r="J159" s="1"/>
      <c r="K159" s="30"/>
      <c r="L159" s="30"/>
      <c r="M159" s="22"/>
      <c r="N159" s="22"/>
      <c r="O159" s="40" t="str">
        <f t="shared" si="4"/>
        <v/>
      </c>
      <c r="P159" s="41" t="str">
        <f t="shared" si="5"/>
        <v/>
      </c>
    </row>
    <row r="160" spans="1:16" s="2" customFormat="1">
      <c r="A160" s="1"/>
      <c r="B160" s="1"/>
      <c r="C160" s="21"/>
      <c r="D160" s="21"/>
      <c r="E160" s="44" t="str">
        <f>IFERROR(IF(RIGHT(C160,3)="999","Contract/Other",VLOOKUP(C160,'Assistance Listings'!$A$1:$C$9999,2,FALSE)),"")</f>
        <v/>
      </c>
      <c r="F160" s="1"/>
      <c r="G160" s="1"/>
      <c r="H160" s="44" t="str">
        <f>IFERROR(IF(G160="Y","R&amp;D Cluster",VLOOKUP(VALUE(C160),Clusters!$A$5:$C$9999,3,FALSE)),"")</f>
        <v/>
      </c>
      <c r="I160" s="1"/>
      <c r="J160" s="1"/>
      <c r="K160" s="30"/>
      <c r="L160" s="30"/>
      <c r="M160" s="22"/>
      <c r="N160" s="22"/>
      <c r="O160" s="40" t="str">
        <f t="shared" si="4"/>
        <v/>
      </c>
      <c r="P160" s="41" t="str">
        <f t="shared" si="5"/>
        <v/>
      </c>
    </row>
    <row r="161" spans="1:16" s="2" customFormat="1">
      <c r="A161" s="1"/>
      <c r="B161" s="1"/>
      <c r="C161" s="21"/>
      <c r="D161" s="21"/>
      <c r="E161" s="44" t="str">
        <f>IFERROR(IF(RIGHT(C161,3)="999","Contract/Other",VLOOKUP(C161,'Assistance Listings'!$A$1:$C$9999,2,FALSE)),"")</f>
        <v/>
      </c>
      <c r="F161" s="1"/>
      <c r="G161" s="1"/>
      <c r="H161" s="44" t="str">
        <f>IFERROR(IF(G161="Y","R&amp;D Cluster",VLOOKUP(VALUE(C161),Clusters!$A$5:$C$9999,3,FALSE)),"")</f>
        <v/>
      </c>
      <c r="I161" s="1"/>
      <c r="J161" s="1"/>
      <c r="K161" s="30"/>
      <c r="L161" s="30"/>
      <c r="M161" s="22"/>
      <c r="N161" s="22"/>
      <c r="O161" s="40" t="str">
        <f t="shared" si="4"/>
        <v/>
      </c>
      <c r="P161" s="41" t="str">
        <f t="shared" si="5"/>
        <v/>
      </c>
    </row>
    <row r="162" spans="1:16" s="2" customFormat="1">
      <c r="A162" s="1"/>
      <c r="B162" s="1"/>
      <c r="C162" s="21"/>
      <c r="D162" s="21"/>
      <c r="E162" s="44" t="str">
        <f>IFERROR(IF(RIGHT(C162,3)="999","Contract/Other",VLOOKUP(C162,'Assistance Listings'!$A$1:$C$9999,2,FALSE)),"")</f>
        <v/>
      </c>
      <c r="F162" s="1"/>
      <c r="G162" s="1"/>
      <c r="H162" s="44" t="str">
        <f>IFERROR(IF(G162="Y","R&amp;D Cluster",VLOOKUP(VALUE(C162),Clusters!$A$5:$C$9999,3,FALSE)),"")</f>
        <v/>
      </c>
      <c r="I162" s="1"/>
      <c r="J162" s="1"/>
      <c r="K162" s="30"/>
      <c r="L162" s="30"/>
      <c r="M162" s="22"/>
      <c r="N162" s="22"/>
      <c r="O162" s="40" t="str">
        <f t="shared" si="4"/>
        <v/>
      </c>
      <c r="P162" s="41" t="str">
        <f t="shared" si="5"/>
        <v/>
      </c>
    </row>
    <row r="163" spans="1:16" s="2" customFormat="1">
      <c r="A163" s="1"/>
      <c r="B163" s="1"/>
      <c r="C163" s="21"/>
      <c r="D163" s="21"/>
      <c r="E163" s="44" t="str">
        <f>IFERROR(IF(RIGHT(C163,3)="999","Contract/Other",VLOOKUP(C163,'Assistance Listings'!$A$1:$C$9999,2,FALSE)),"")</f>
        <v/>
      </c>
      <c r="F163" s="1"/>
      <c r="G163" s="1"/>
      <c r="H163" s="44" t="str">
        <f>IFERROR(IF(G163="Y","R&amp;D Cluster",VLOOKUP(VALUE(C163),Clusters!$A$5:$C$9999,3,FALSE)),"")</f>
        <v/>
      </c>
      <c r="I163" s="1"/>
      <c r="J163" s="1"/>
      <c r="K163" s="30"/>
      <c r="L163" s="30"/>
      <c r="M163" s="22"/>
      <c r="N163" s="22"/>
      <c r="O163" s="40" t="str">
        <f t="shared" si="4"/>
        <v/>
      </c>
      <c r="P163" s="41" t="str">
        <f t="shared" si="5"/>
        <v/>
      </c>
    </row>
    <row r="164" spans="1:16" s="2" customFormat="1">
      <c r="A164" s="1"/>
      <c r="B164" s="1"/>
      <c r="C164" s="21"/>
      <c r="D164" s="21"/>
      <c r="E164" s="44" t="str">
        <f>IFERROR(IF(RIGHT(C164,3)="999","Contract/Other",VLOOKUP(C164,'Assistance Listings'!$A$1:$C$9999,2,FALSE)),"")</f>
        <v/>
      </c>
      <c r="F164" s="1"/>
      <c r="G164" s="1"/>
      <c r="H164" s="44" t="str">
        <f>IFERROR(IF(G164="Y","R&amp;D Cluster",VLOOKUP(VALUE(C164),Clusters!$A$5:$C$9999,3,FALSE)),"")</f>
        <v/>
      </c>
      <c r="I164" s="1"/>
      <c r="J164" s="1"/>
      <c r="K164" s="30"/>
      <c r="L164" s="30"/>
      <c r="M164" s="22"/>
      <c r="N164" s="22"/>
      <c r="O164" s="40" t="str">
        <f t="shared" si="4"/>
        <v/>
      </c>
      <c r="P164" s="41" t="str">
        <f t="shared" si="5"/>
        <v/>
      </c>
    </row>
    <row r="165" spans="1:16" s="2" customFormat="1">
      <c r="A165" s="1"/>
      <c r="B165" s="1"/>
      <c r="C165" s="21"/>
      <c r="D165" s="21"/>
      <c r="E165" s="44" t="str">
        <f>IFERROR(IF(RIGHT(C165,3)="999","Contract/Other",VLOOKUP(C165,'Assistance Listings'!$A$1:$C$9999,2,FALSE)),"")</f>
        <v/>
      </c>
      <c r="F165" s="1"/>
      <c r="G165" s="1"/>
      <c r="H165" s="44" t="str">
        <f>IFERROR(IF(G165="Y","R&amp;D Cluster",VLOOKUP(VALUE(C165),Clusters!$A$5:$C$9999,3,FALSE)),"")</f>
        <v/>
      </c>
      <c r="I165" s="1"/>
      <c r="J165" s="1"/>
      <c r="K165" s="30"/>
      <c r="L165" s="30"/>
      <c r="M165" s="22"/>
      <c r="N165" s="22"/>
      <c r="O165" s="40" t="str">
        <f t="shared" si="4"/>
        <v/>
      </c>
      <c r="P165" s="41" t="str">
        <f t="shared" si="5"/>
        <v/>
      </c>
    </row>
    <row r="166" spans="1:16" s="2" customFormat="1">
      <c r="A166" s="1"/>
      <c r="B166" s="1"/>
      <c r="C166" s="21"/>
      <c r="D166" s="21"/>
      <c r="E166" s="44" t="str">
        <f>IFERROR(IF(RIGHT(C166,3)="999","Contract/Other",VLOOKUP(C166,'Assistance Listings'!$A$1:$C$9999,2,FALSE)),"")</f>
        <v/>
      </c>
      <c r="F166" s="1"/>
      <c r="G166" s="1"/>
      <c r="H166" s="44" t="str">
        <f>IFERROR(IF(G166="Y","R&amp;D Cluster",VLOOKUP(VALUE(C166),Clusters!$A$5:$C$9999,3,FALSE)),"")</f>
        <v/>
      </c>
      <c r="I166" s="1"/>
      <c r="J166" s="1"/>
      <c r="K166" s="30"/>
      <c r="L166" s="30"/>
      <c r="M166" s="22"/>
      <c r="N166" s="22"/>
      <c r="O166" s="40" t="str">
        <f t="shared" si="4"/>
        <v/>
      </c>
      <c r="P166" s="41" t="str">
        <f t="shared" si="5"/>
        <v/>
      </c>
    </row>
    <row r="167" spans="1:16" s="2" customFormat="1">
      <c r="A167" s="1"/>
      <c r="B167" s="1"/>
      <c r="C167" s="21"/>
      <c r="D167" s="21"/>
      <c r="E167" s="44" t="str">
        <f>IFERROR(IF(RIGHT(C167,3)="999","Contract/Other",VLOOKUP(C167,'Assistance Listings'!$A$1:$C$9999,2,FALSE)),"")</f>
        <v/>
      </c>
      <c r="F167" s="1"/>
      <c r="G167" s="1"/>
      <c r="H167" s="44" t="str">
        <f>IFERROR(IF(G167="Y","R&amp;D Cluster",VLOOKUP(VALUE(C167),Clusters!$A$5:$C$9999,3,FALSE)),"")</f>
        <v/>
      </c>
      <c r="I167" s="1"/>
      <c r="J167" s="1"/>
      <c r="K167" s="30"/>
      <c r="L167" s="30"/>
      <c r="M167" s="22"/>
      <c r="N167" s="22"/>
      <c r="O167" s="40" t="str">
        <f t="shared" si="4"/>
        <v/>
      </c>
      <c r="P167" s="41" t="str">
        <f t="shared" si="5"/>
        <v/>
      </c>
    </row>
    <row r="168" spans="1:16" s="2" customFormat="1">
      <c r="A168" s="1"/>
      <c r="B168" s="1"/>
      <c r="C168" s="21"/>
      <c r="D168" s="21"/>
      <c r="E168" s="44" t="str">
        <f>IFERROR(IF(RIGHT(C168,3)="999","Contract/Other",VLOOKUP(C168,'Assistance Listings'!$A$1:$C$9999,2,FALSE)),"")</f>
        <v/>
      </c>
      <c r="F168" s="1"/>
      <c r="G168" s="1"/>
      <c r="H168" s="44" t="str">
        <f>IFERROR(IF(G168="Y","R&amp;D Cluster",VLOOKUP(VALUE(C168),Clusters!$A$5:$C$9999,3,FALSE)),"")</f>
        <v/>
      </c>
      <c r="I168" s="1"/>
      <c r="J168" s="1"/>
      <c r="K168" s="30"/>
      <c r="L168" s="30"/>
      <c r="M168" s="22"/>
      <c r="N168" s="22"/>
      <c r="O168" s="40" t="str">
        <f t="shared" si="4"/>
        <v/>
      </c>
      <c r="P168" s="41" t="str">
        <f t="shared" si="5"/>
        <v/>
      </c>
    </row>
    <row r="169" spans="1:16" s="2" customFormat="1">
      <c r="A169" s="1"/>
      <c r="B169" s="1"/>
      <c r="C169" s="21"/>
      <c r="D169" s="21"/>
      <c r="E169" s="44" t="str">
        <f>IFERROR(IF(RIGHT(C169,3)="999","Contract/Other",VLOOKUP(C169,'Assistance Listings'!$A$1:$C$9999,2,FALSE)),"")</f>
        <v/>
      </c>
      <c r="F169" s="1"/>
      <c r="G169" s="1"/>
      <c r="H169" s="44" t="str">
        <f>IFERROR(IF(G169="Y","R&amp;D Cluster",VLOOKUP(VALUE(C169),Clusters!$A$5:$C$9999,3,FALSE)),"")</f>
        <v/>
      </c>
      <c r="I169" s="1"/>
      <c r="J169" s="1"/>
      <c r="K169" s="30"/>
      <c r="L169" s="30"/>
      <c r="M169" s="22"/>
      <c r="N169" s="22"/>
      <c r="O169" s="40" t="str">
        <f t="shared" si="4"/>
        <v/>
      </c>
      <c r="P169" s="41" t="str">
        <f t="shared" si="5"/>
        <v/>
      </c>
    </row>
    <row r="170" spans="1:16" s="2" customFormat="1">
      <c r="A170" s="1"/>
      <c r="B170" s="1"/>
      <c r="C170" s="21"/>
      <c r="D170" s="21"/>
      <c r="E170" s="44" t="str">
        <f>IFERROR(IF(RIGHT(C170,3)="999","Contract/Other",VLOOKUP(C170,'Assistance Listings'!$A$1:$C$9999,2,FALSE)),"")</f>
        <v/>
      </c>
      <c r="F170" s="1"/>
      <c r="G170" s="1"/>
      <c r="H170" s="44" t="str">
        <f>IFERROR(IF(G170="Y","R&amp;D Cluster",VLOOKUP(VALUE(C170),Clusters!$A$5:$C$9999,3,FALSE)),"")</f>
        <v/>
      </c>
      <c r="I170" s="1"/>
      <c r="J170" s="1"/>
      <c r="K170" s="30"/>
      <c r="L170" s="30"/>
      <c r="M170" s="22"/>
      <c r="N170" s="22"/>
      <c r="O170" s="40" t="str">
        <f t="shared" si="4"/>
        <v/>
      </c>
      <c r="P170" s="41" t="str">
        <f t="shared" si="5"/>
        <v/>
      </c>
    </row>
    <row r="171" spans="1:16" s="2" customFormat="1">
      <c r="A171" s="1"/>
      <c r="B171" s="1"/>
      <c r="C171" s="21"/>
      <c r="D171" s="21"/>
      <c r="E171" s="44" t="str">
        <f>IFERROR(IF(RIGHT(C171,3)="999","Contract/Other",VLOOKUP(C171,'Assistance Listings'!$A$1:$C$9999,2,FALSE)),"")</f>
        <v/>
      </c>
      <c r="F171" s="1"/>
      <c r="G171" s="1"/>
      <c r="H171" s="44" t="str">
        <f>IFERROR(IF(G171="Y","R&amp;D Cluster",VLOOKUP(VALUE(C171),Clusters!$A$5:$C$9999,3,FALSE)),"")</f>
        <v/>
      </c>
      <c r="I171" s="1"/>
      <c r="J171" s="1"/>
      <c r="K171" s="30"/>
      <c r="L171" s="30"/>
      <c r="M171" s="22"/>
      <c r="N171" s="22"/>
      <c r="O171" s="40" t="str">
        <f t="shared" si="4"/>
        <v/>
      </c>
      <c r="P171" s="41" t="str">
        <f t="shared" si="5"/>
        <v/>
      </c>
    </row>
    <row r="172" spans="1:16" s="2" customFormat="1">
      <c r="A172" s="1"/>
      <c r="B172" s="1"/>
      <c r="C172" s="21"/>
      <c r="D172" s="21"/>
      <c r="E172" s="44" t="str">
        <f>IFERROR(IF(RIGHT(C172,3)="999","Contract/Other",VLOOKUP(C172,'Assistance Listings'!$A$1:$C$9999,2,FALSE)),"")</f>
        <v/>
      </c>
      <c r="F172" s="1"/>
      <c r="G172" s="1"/>
      <c r="H172" s="44" t="str">
        <f>IFERROR(IF(G172="Y","R&amp;D Cluster",VLOOKUP(VALUE(C172),Clusters!$A$5:$C$9999,3,FALSE)),"")</f>
        <v/>
      </c>
      <c r="I172" s="1"/>
      <c r="J172" s="1"/>
      <c r="K172" s="30"/>
      <c r="L172" s="30"/>
      <c r="M172" s="22"/>
      <c r="N172" s="22"/>
      <c r="O172" s="40" t="str">
        <f t="shared" si="4"/>
        <v/>
      </c>
      <c r="P172" s="41" t="str">
        <f t="shared" si="5"/>
        <v/>
      </c>
    </row>
    <row r="173" spans="1:16" s="2" customFormat="1">
      <c r="A173" s="1"/>
      <c r="B173" s="1"/>
      <c r="C173" s="21"/>
      <c r="D173" s="21"/>
      <c r="E173" s="44" t="str">
        <f>IFERROR(IF(RIGHT(C173,3)="999","Contract/Other",VLOOKUP(C173,'Assistance Listings'!$A$1:$C$9999,2,FALSE)),"")</f>
        <v/>
      </c>
      <c r="F173" s="1"/>
      <c r="G173" s="1"/>
      <c r="H173" s="44" t="str">
        <f>IFERROR(IF(G173="Y","R&amp;D Cluster",VLOOKUP(VALUE(C173),Clusters!$A$5:$C$9999,3,FALSE)),"")</f>
        <v/>
      </c>
      <c r="I173" s="1"/>
      <c r="J173" s="1"/>
      <c r="K173" s="30"/>
      <c r="L173" s="30"/>
      <c r="M173" s="22"/>
      <c r="N173" s="22"/>
      <c r="O173" s="40" t="str">
        <f t="shared" si="4"/>
        <v/>
      </c>
      <c r="P173" s="41" t="str">
        <f t="shared" si="5"/>
        <v/>
      </c>
    </row>
    <row r="174" spans="1:16" s="2" customFormat="1">
      <c r="A174" s="1"/>
      <c r="B174" s="1"/>
      <c r="C174" s="21"/>
      <c r="D174" s="21"/>
      <c r="E174" s="44" t="str">
        <f>IFERROR(IF(RIGHT(C174,3)="999","Contract/Other",VLOOKUP(C174,'Assistance Listings'!$A$1:$C$9999,2,FALSE)),"")</f>
        <v/>
      </c>
      <c r="F174" s="1"/>
      <c r="G174" s="1"/>
      <c r="H174" s="44" t="str">
        <f>IFERROR(IF(G174="Y","R&amp;D Cluster",VLOOKUP(VALUE(C174),Clusters!$A$5:$C$9999,3,FALSE)),"")</f>
        <v/>
      </c>
      <c r="I174" s="1"/>
      <c r="J174" s="1"/>
      <c r="K174" s="30"/>
      <c r="L174" s="30"/>
      <c r="M174" s="22"/>
      <c r="N174" s="22"/>
      <c r="O174" s="40" t="str">
        <f t="shared" si="4"/>
        <v/>
      </c>
      <c r="P174" s="41" t="str">
        <f t="shared" si="5"/>
        <v/>
      </c>
    </row>
    <row r="175" spans="1:16" s="2" customFormat="1">
      <c r="A175" s="1"/>
      <c r="B175" s="1"/>
      <c r="C175" s="21"/>
      <c r="D175" s="21"/>
      <c r="E175" s="44" t="str">
        <f>IFERROR(IF(RIGHT(C175,3)="999","Contract/Other",VLOOKUP(C175,'Assistance Listings'!$A$1:$C$9999,2,FALSE)),"")</f>
        <v/>
      </c>
      <c r="F175" s="1"/>
      <c r="G175" s="1"/>
      <c r="H175" s="44" t="str">
        <f>IFERROR(IF(G175="Y","R&amp;D Cluster",VLOOKUP(VALUE(C175),Clusters!$A$5:$C$9999,3,FALSE)),"")</f>
        <v/>
      </c>
      <c r="I175" s="1"/>
      <c r="J175" s="1"/>
      <c r="K175" s="30"/>
      <c r="L175" s="30"/>
      <c r="M175" s="22"/>
      <c r="N175" s="22"/>
      <c r="O175" s="40" t="str">
        <f t="shared" si="4"/>
        <v/>
      </c>
      <c r="P175" s="41" t="str">
        <f t="shared" si="5"/>
        <v/>
      </c>
    </row>
    <row r="176" spans="1:16" s="2" customFormat="1">
      <c r="A176" s="1"/>
      <c r="B176" s="1"/>
      <c r="C176" s="21"/>
      <c r="D176" s="21"/>
      <c r="E176" s="44" t="str">
        <f>IFERROR(IF(RIGHT(C176,3)="999","Contract/Other",VLOOKUP(C176,'Assistance Listings'!$A$1:$C$9999,2,FALSE)),"")</f>
        <v/>
      </c>
      <c r="F176" s="1"/>
      <c r="G176" s="1"/>
      <c r="H176" s="44" t="str">
        <f>IFERROR(IF(G176="Y","R&amp;D Cluster",VLOOKUP(VALUE(C176),Clusters!$A$5:$C$9999,3,FALSE)),"")</f>
        <v/>
      </c>
      <c r="I176" s="1"/>
      <c r="J176" s="1"/>
      <c r="K176" s="30"/>
      <c r="L176" s="30"/>
      <c r="M176" s="22"/>
      <c r="N176" s="22"/>
      <c r="O176" s="40" t="str">
        <f t="shared" si="4"/>
        <v/>
      </c>
      <c r="P176" s="41" t="str">
        <f t="shared" si="5"/>
        <v/>
      </c>
    </row>
    <row r="177" spans="1:16" s="2" customFormat="1">
      <c r="A177" s="1"/>
      <c r="B177" s="1"/>
      <c r="C177" s="21"/>
      <c r="D177" s="21"/>
      <c r="E177" s="44" t="str">
        <f>IFERROR(IF(RIGHT(C177,3)="999","Contract/Other",VLOOKUP(C177,'Assistance Listings'!$A$1:$C$9999,2,FALSE)),"")</f>
        <v/>
      </c>
      <c r="F177" s="1"/>
      <c r="G177" s="1"/>
      <c r="H177" s="44" t="str">
        <f>IFERROR(IF(G177="Y","R&amp;D Cluster",VLOOKUP(VALUE(C177),Clusters!$A$5:$C$9999,3,FALSE)),"")</f>
        <v/>
      </c>
      <c r="I177" s="1"/>
      <c r="J177" s="1"/>
      <c r="K177" s="30"/>
      <c r="L177" s="30"/>
      <c r="M177" s="22"/>
      <c r="N177" s="22"/>
      <c r="O177" s="40" t="str">
        <f t="shared" si="4"/>
        <v/>
      </c>
      <c r="P177" s="41" t="str">
        <f t="shared" si="5"/>
        <v/>
      </c>
    </row>
    <row r="178" spans="1:16" s="2" customFormat="1">
      <c r="A178" s="1"/>
      <c r="B178" s="1"/>
      <c r="C178" s="21"/>
      <c r="D178" s="21"/>
      <c r="E178" s="44" t="str">
        <f>IFERROR(IF(RIGHT(C178,3)="999","Contract/Other",VLOOKUP(C178,'Assistance Listings'!$A$1:$C$9999,2,FALSE)),"")</f>
        <v/>
      </c>
      <c r="F178" s="1"/>
      <c r="G178" s="1"/>
      <c r="H178" s="44" t="str">
        <f>IFERROR(IF(G178="Y","R&amp;D Cluster",VLOOKUP(VALUE(C178),Clusters!$A$5:$C$9999,3,FALSE)),"")</f>
        <v/>
      </c>
      <c r="I178" s="1"/>
      <c r="J178" s="1"/>
      <c r="K178" s="30"/>
      <c r="L178" s="30"/>
      <c r="M178" s="22"/>
      <c r="N178" s="22"/>
      <c r="O178" s="40" t="str">
        <f t="shared" si="4"/>
        <v/>
      </c>
      <c r="P178" s="41" t="str">
        <f t="shared" si="5"/>
        <v/>
      </c>
    </row>
    <row r="179" spans="1:16" s="2" customFormat="1">
      <c r="A179" s="1"/>
      <c r="B179" s="1"/>
      <c r="C179" s="21"/>
      <c r="D179" s="21"/>
      <c r="E179" s="44" t="str">
        <f>IFERROR(IF(RIGHT(C179,3)="999","Contract/Other",VLOOKUP(C179,'Assistance Listings'!$A$1:$C$9999,2,FALSE)),"")</f>
        <v/>
      </c>
      <c r="F179" s="1"/>
      <c r="G179" s="1"/>
      <c r="H179" s="44" t="str">
        <f>IFERROR(IF(G179="Y","R&amp;D Cluster",VLOOKUP(VALUE(C179),Clusters!$A$5:$C$9999,3,FALSE)),"")</f>
        <v/>
      </c>
      <c r="I179" s="1"/>
      <c r="J179" s="1"/>
      <c r="K179" s="30"/>
      <c r="L179" s="30"/>
      <c r="M179" s="22"/>
      <c r="N179" s="22"/>
      <c r="O179" s="40" t="str">
        <f t="shared" si="4"/>
        <v/>
      </c>
      <c r="P179" s="41" t="str">
        <f t="shared" si="5"/>
        <v/>
      </c>
    </row>
    <row r="180" spans="1:16" s="2" customFormat="1">
      <c r="A180" s="1"/>
      <c r="B180" s="1"/>
      <c r="C180" s="21"/>
      <c r="D180" s="21"/>
      <c r="E180" s="44" t="str">
        <f>IFERROR(IF(RIGHT(C180,3)="999","Contract/Other",VLOOKUP(C180,'Assistance Listings'!$A$1:$C$9999,2,FALSE)),"")</f>
        <v/>
      </c>
      <c r="F180" s="1"/>
      <c r="G180" s="1"/>
      <c r="H180" s="44" t="str">
        <f>IFERROR(IF(G180="Y","R&amp;D Cluster",VLOOKUP(VALUE(C180),Clusters!$A$5:$C$9999,3,FALSE)),"")</f>
        <v/>
      </c>
      <c r="I180" s="1"/>
      <c r="J180" s="1"/>
      <c r="K180" s="30"/>
      <c r="L180" s="30"/>
      <c r="M180" s="22"/>
      <c r="N180" s="22"/>
      <c r="O180" s="40" t="str">
        <f t="shared" si="4"/>
        <v/>
      </c>
      <c r="P180" s="41" t="str">
        <f t="shared" si="5"/>
        <v/>
      </c>
    </row>
    <row r="181" spans="1:16" s="2" customFormat="1">
      <c r="A181" s="1"/>
      <c r="B181" s="1"/>
      <c r="C181" s="21"/>
      <c r="D181" s="21"/>
      <c r="E181" s="44" t="str">
        <f>IFERROR(IF(RIGHT(C181,3)="999","Contract/Other",VLOOKUP(C181,'Assistance Listings'!$A$1:$C$9999,2,FALSE)),"")</f>
        <v/>
      </c>
      <c r="F181" s="1"/>
      <c r="G181" s="1"/>
      <c r="H181" s="44" t="str">
        <f>IFERROR(IF(G181="Y","R&amp;D Cluster",VLOOKUP(VALUE(C181),Clusters!$A$5:$C$9999,3,FALSE)),"")</f>
        <v/>
      </c>
      <c r="I181" s="1"/>
      <c r="J181" s="1"/>
      <c r="K181" s="30"/>
      <c r="L181" s="30"/>
      <c r="M181" s="22"/>
      <c r="N181" s="22"/>
      <c r="O181" s="40" t="str">
        <f t="shared" si="4"/>
        <v/>
      </c>
      <c r="P181" s="41" t="str">
        <f t="shared" si="5"/>
        <v/>
      </c>
    </row>
    <row r="182" spans="1:16" s="2" customFormat="1">
      <c r="A182" s="1"/>
      <c r="B182" s="1"/>
      <c r="C182" s="21"/>
      <c r="D182" s="21"/>
      <c r="E182" s="44" t="str">
        <f>IFERROR(IF(RIGHT(C182,3)="999","Contract/Other",VLOOKUP(C182,'Assistance Listings'!$A$1:$C$9999,2,FALSE)),"")</f>
        <v/>
      </c>
      <c r="F182" s="1"/>
      <c r="G182" s="1"/>
      <c r="H182" s="44" t="str">
        <f>IFERROR(IF(G182="Y","R&amp;D Cluster",VLOOKUP(VALUE(C182),Clusters!$A$5:$C$9999,3,FALSE)),"")</f>
        <v/>
      </c>
      <c r="I182" s="1"/>
      <c r="J182" s="1"/>
      <c r="K182" s="30"/>
      <c r="L182" s="30"/>
      <c r="M182" s="22"/>
      <c r="N182" s="22"/>
      <c r="O182" s="40" t="str">
        <f t="shared" si="4"/>
        <v/>
      </c>
      <c r="P182" s="41" t="str">
        <f t="shared" si="5"/>
        <v/>
      </c>
    </row>
    <row r="183" spans="1:16" s="2" customFormat="1">
      <c r="A183" s="1"/>
      <c r="B183" s="1"/>
      <c r="C183" s="21"/>
      <c r="D183" s="21"/>
      <c r="E183" s="44" t="str">
        <f>IFERROR(IF(RIGHT(C183,3)="999","Contract/Other",VLOOKUP(C183,'Assistance Listings'!$A$1:$C$9999,2,FALSE)),"")</f>
        <v/>
      </c>
      <c r="F183" s="1"/>
      <c r="G183" s="1"/>
      <c r="H183" s="44" t="str">
        <f>IFERROR(IF(G183="Y","R&amp;D Cluster",VLOOKUP(VALUE(C183),Clusters!$A$5:$C$9999,3,FALSE)),"")</f>
        <v/>
      </c>
      <c r="I183" s="1"/>
      <c r="J183" s="1"/>
      <c r="K183" s="30"/>
      <c r="L183" s="30"/>
      <c r="M183" s="22"/>
      <c r="N183" s="22"/>
      <c r="O183" s="40" t="str">
        <f t="shared" si="4"/>
        <v/>
      </c>
      <c r="P183" s="41" t="str">
        <f t="shared" si="5"/>
        <v/>
      </c>
    </row>
    <row r="184" spans="1:16" s="2" customFormat="1">
      <c r="A184" s="1"/>
      <c r="B184" s="1"/>
      <c r="C184" s="21"/>
      <c r="D184" s="21"/>
      <c r="E184" s="44" t="str">
        <f>IFERROR(IF(RIGHT(C184,3)="999","Contract/Other",VLOOKUP(C184,'Assistance Listings'!$A$1:$C$9999,2,FALSE)),"")</f>
        <v/>
      </c>
      <c r="F184" s="1"/>
      <c r="G184" s="1"/>
      <c r="H184" s="44" t="str">
        <f>IFERROR(IF(G184="Y","R&amp;D Cluster",VLOOKUP(VALUE(C184),Clusters!$A$5:$C$9999,3,FALSE)),"")</f>
        <v/>
      </c>
      <c r="I184" s="1"/>
      <c r="J184" s="1"/>
      <c r="K184" s="30"/>
      <c r="L184" s="30"/>
      <c r="M184" s="22"/>
      <c r="N184" s="22"/>
      <c r="O184" s="40" t="str">
        <f t="shared" si="4"/>
        <v/>
      </c>
      <c r="P184" s="41" t="str">
        <f t="shared" si="5"/>
        <v/>
      </c>
    </row>
    <row r="185" spans="1:16" s="2" customFormat="1">
      <c r="A185" s="1"/>
      <c r="B185" s="1"/>
      <c r="C185" s="21"/>
      <c r="D185" s="21"/>
      <c r="E185" s="44" t="str">
        <f>IFERROR(IF(RIGHT(C185,3)="999","Contract/Other",VLOOKUP(C185,'Assistance Listings'!$A$1:$C$9999,2,FALSE)),"")</f>
        <v/>
      </c>
      <c r="F185" s="1"/>
      <c r="G185" s="1"/>
      <c r="H185" s="44" t="str">
        <f>IFERROR(IF(G185="Y","R&amp;D Cluster",VLOOKUP(VALUE(C185),Clusters!$A$5:$C$9999,3,FALSE)),"")</f>
        <v/>
      </c>
      <c r="I185" s="1"/>
      <c r="J185" s="1"/>
      <c r="K185" s="30"/>
      <c r="L185" s="30"/>
      <c r="M185" s="22"/>
      <c r="N185" s="22"/>
      <c r="O185" s="40" t="str">
        <f t="shared" si="4"/>
        <v/>
      </c>
      <c r="P185" s="41" t="str">
        <f t="shared" si="5"/>
        <v/>
      </c>
    </row>
    <row r="186" spans="1:16" s="2" customFormat="1">
      <c r="A186" s="1"/>
      <c r="B186" s="1"/>
      <c r="C186" s="21"/>
      <c r="D186" s="21"/>
      <c r="E186" s="44" t="str">
        <f>IFERROR(IF(RIGHT(C186,3)="999","Contract/Other",VLOOKUP(C186,'Assistance Listings'!$A$1:$C$9999,2,FALSE)),"")</f>
        <v/>
      </c>
      <c r="F186" s="1"/>
      <c r="G186" s="1"/>
      <c r="H186" s="44" t="str">
        <f>IFERROR(IF(G186="Y","R&amp;D Cluster",VLOOKUP(VALUE(C186),Clusters!$A$5:$C$9999,3,FALSE)),"")</f>
        <v/>
      </c>
      <c r="I186" s="1"/>
      <c r="J186" s="1"/>
      <c r="K186" s="30"/>
      <c r="L186" s="30"/>
      <c r="M186" s="22"/>
      <c r="N186" s="22"/>
      <c r="O186" s="40" t="str">
        <f t="shared" si="4"/>
        <v/>
      </c>
      <c r="P186" s="41" t="str">
        <f t="shared" si="5"/>
        <v/>
      </c>
    </row>
    <row r="187" spans="1:16" s="2" customFormat="1">
      <c r="A187" s="1"/>
      <c r="B187" s="1"/>
      <c r="C187" s="21"/>
      <c r="D187" s="21"/>
      <c r="E187" s="44" t="str">
        <f>IFERROR(IF(RIGHT(C187,3)="999","Contract/Other",VLOOKUP(C187,'Assistance Listings'!$A$1:$C$9999,2,FALSE)),"")</f>
        <v/>
      </c>
      <c r="F187" s="1"/>
      <c r="G187" s="1"/>
      <c r="H187" s="44" t="str">
        <f>IFERROR(IF(G187="Y","R&amp;D Cluster",VLOOKUP(VALUE(C187),Clusters!$A$5:$C$9999,3,FALSE)),"")</f>
        <v/>
      </c>
      <c r="I187" s="1"/>
      <c r="J187" s="1"/>
      <c r="K187" s="30"/>
      <c r="L187" s="30"/>
      <c r="M187" s="22"/>
      <c r="N187" s="22"/>
      <c r="O187" s="40" t="str">
        <f t="shared" si="4"/>
        <v/>
      </c>
      <c r="P187" s="41" t="str">
        <f t="shared" si="5"/>
        <v/>
      </c>
    </row>
    <row r="188" spans="1:16" s="2" customFormat="1">
      <c r="A188" s="1"/>
      <c r="B188" s="1"/>
      <c r="C188" s="21"/>
      <c r="D188" s="21"/>
      <c r="E188" s="44" t="str">
        <f>IFERROR(IF(RIGHT(C188,3)="999","Contract/Other",VLOOKUP(C188,'Assistance Listings'!$A$1:$C$9999,2,FALSE)),"")</f>
        <v/>
      </c>
      <c r="F188" s="1"/>
      <c r="G188" s="1"/>
      <c r="H188" s="44" t="str">
        <f>IFERROR(IF(G188="Y","R&amp;D Cluster",VLOOKUP(VALUE(C188),Clusters!$A$5:$C$9999,3,FALSE)),"")</f>
        <v/>
      </c>
      <c r="I188" s="1"/>
      <c r="J188" s="1"/>
      <c r="K188" s="30"/>
      <c r="L188" s="30"/>
      <c r="M188" s="22"/>
      <c r="N188" s="22"/>
      <c r="O188" s="40" t="str">
        <f t="shared" si="4"/>
        <v/>
      </c>
      <c r="P188" s="41" t="str">
        <f t="shared" si="5"/>
        <v/>
      </c>
    </row>
    <row r="189" spans="1:16" s="2" customFormat="1">
      <c r="A189" s="1"/>
      <c r="B189" s="1"/>
      <c r="C189" s="21"/>
      <c r="D189" s="21"/>
      <c r="E189" s="44" t="str">
        <f>IFERROR(IF(RIGHT(C189,3)="999","Contract/Other",VLOOKUP(C189,'Assistance Listings'!$A$1:$C$9999,2,FALSE)),"")</f>
        <v/>
      </c>
      <c r="F189" s="1"/>
      <c r="G189" s="1"/>
      <c r="H189" s="44" t="str">
        <f>IFERROR(IF(G189="Y","R&amp;D Cluster",VLOOKUP(VALUE(C189),Clusters!$A$5:$C$9999,3,FALSE)),"")</f>
        <v/>
      </c>
      <c r="I189" s="1"/>
      <c r="J189" s="1"/>
      <c r="K189" s="30"/>
      <c r="L189" s="30"/>
      <c r="M189" s="22"/>
      <c r="N189" s="22"/>
      <c r="O189" s="40" t="str">
        <f t="shared" si="4"/>
        <v/>
      </c>
      <c r="P189" s="41" t="str">
        <f t="shared" si="5"/>
        <v/>
      </c>
    </row>
    <row r="190" spans="1:16" s="2" customFormat="1">
      <c r="A190" s="1"/>
      <c r="B190" s="1"/>
      <c r="C190" s="21"/>
      <c r="D190" s="21"/>
      <c r="E190" s="44" t="str">
        <f>IFERROR(IF(RIGHT(C190,3)="999","Contract/Other",VLOOKUP(C190,'Assistance Listings'!$A$1:$C$9999,2,FALSE)),"")</f>
        <v/>
      </c>
      <c r="F190" s="1"/>
      <c r="G190" s="1"/>
      <c r="H190" s="44" t="str">
        <f>IFERROR(IF(G190="Y","R&amp;D Cluster",VLOOKUP(VALUE(C190),Clusters!$A$5:$C$9999,3,FALSE)),"")</f>
        <v/>
      </c>
      <c r="I190" s="1"/>
      <c r="J190" s="1"/>
      <c r="K190" s="30"/>
      <c r="L190" s="30"/>
      <c r="M190" s="22"/>
      <c r="N190" s="22"/>
      <c r="O190" s="40" t="str">
        <f t="shared" si="4"/>
        <v/>
      </c>
      <c r="P190" s="41" t="str">
        <f t="shared" si="5"/>
        <v/>
      </c>
    </row>
    <row r="191" spans="1:16" s="2" customFormat="1">
      <c r="A191" s="1"/>
      <c r="B191" s="1"/>
      <c r="C191" s="21"/>
      <c r="D191" s="21"/>
      <c r="E191" s="44" t="str">
        <f>IFERROR(IF(RIGHT(C191,3)="999","Contract/Other",VLOOKUP(C191,'Assistance Listings'!$A$1:$C$9999,2,FALSE)),"")</f>
        <v/>
      </c>
      <c r="F191" s="1"/>
      <c r="G191" s="1"/>
      <c r="H191" s="44" t="str">
        <f>IFERROR(IF(G191="Y","R&amp;D Cluster",VLOOKUP(VALUE(C191),Clusters!$A$5:$C$9999,3,FALSE)),"")</f>
        <v/>
      </c>
      <c r="I191" s="1"/>
      <c r="J191" s="1"/>
      <c r="K191" s="30"/>
      <c r="L191" s="30"/>
      <c r="M191" s="22"/>
      <c r="N191" s="22"/>
      <c r="O191" s="40" t="str">
        <f t="shared" si="4"/>
        <v/>
      </c>
      <c r="P191" s="41" t="str">
        <f t="shared" si="5"/>
        <v/>
      </c>
    </row>
    <row r="192" spans="1:16" s="2" customFormat="1">
      <c r="A192" s="1"/>
      <c r="B192" s="1"/>
      <c r="C192" s="21"/>
      <c r="D192" s="21"/>
      <c r="E192" s="44" t="str">
        <f>IFERROR(IF(RIGHT(C192,3)="999","Contract/Other",VLOOKUP(C192,'Assistance Listings'!$A$1:$C$9999,2,FALSE)),"")</f>
        <v/>
      </c>
      <c r="F192" s="1"/>
      <c r="G192" s="1"/>
      <c r="H192" s="44" t="str">
        <f>IFERROR(IF(G192="Y","R&amp;D Cluster",VLOOKUP(VALUE(C192),Clusters!$A$5:$C$9999,3,FALSE)),"")</f>
        <v/>
      </c>
      <c r="I192" s="1"/>
      <c r="J192" s="1"/>
      <c r="K192" s="30"/>
      <c r="L192" s="30"/>
      <c r="M192" s="22"/>
      <c r="N192" s="22"/>
      <c r="O192" s="40" t="str">
        <f t="shared" si="4"/>
        <v/>
      </c>
      <c r="P192" s="41" t="str">
        <f t="shared" si="5"/>
        <v/>
      </c>
    </row>
    <row r="193" spans="1:16" s="2" customFormat="1">
      <c r="A193" s="1"/>
      <c r="B193" s="1"/>
      <c r="C193" s="21"/>
      <c r="D193" s="21"/>
      <c r="E193" s="44" t="str">
        <f>IFERROR(IF(RIGHT(C193,3)="999","Contract/Other",VLOOKUP(C193,'Assistance Listings'!$A$1:$C$9999,2,FALSE)),"")</f>
        <v/>
      </c>
      <c r="F193" s="1"/>
      <c r="G193" s="1"/>
      <c r="H193" s="44" t="str">
        <f>IFERROR(IF(G193="Y","R&amp;D Cluster",VLOOKUP(VALUE(C193),Clusters!$A$5:$C$9999,3,FALSE)),"")</f>
        <v/>
      </c>
      <c r="I193" s="1"/>
      <c r="J193" s="1"/>
      <c r="K193" s="30"/>
      <c r="L193" s="30"/>
      <c r="M193" s="22"/>
      <c r="N193" s="22"/>
      <c r="O193" s="40" t="str">
        <f t="shared" si="4"/>
        <v/>
      </c>
      <c r="P193" s="41" t="str">
        <f t="shared" si="5"/>
        <v/>
      </c>
    </row>
    <row r="194" spans="1:16" s="2" customFormat="1">
      <c r="A194" s="1"/>
      <c r="B194" s="1"/>
      <c r="C194" s="21"/>
      <c r="D194" s="21"/>
      <c r="E194" s="44" t="str">
        <f>IFERROR(IF(RIGHT(C194,3)="999","Contract/Other",VLOOKUP(C194,'Assistance Listings'!$A$1:$C$9999,2,FALSE)),"")</f>
        <v/>
      </c>
      <c r="F194" s="1"/>
      <c r="G194" s="1"/>
      <c r="H194" s="44" t="str">
        <f>IFERROR(IF(G194="Y","R&amp;D Cluster",VLOOKUP(VALUE(C194),Clusters!$A$5:$C$9999,3,FALSE)),"")</f>
        <v/>
      </c>
      <c r="I194" s="1"/>
      <c r="J194" s="1"/>
      <c r="K194" s="30"/>
      <c r="L194" s="30"/>
      <c r="M194" s="22"/>
      <c r="N194" s="22"/>
      <c r="O194" s="40" t="str">
        <f t="shared" si="4"/>
        <v/>
      </c>
      <c r="P194" s="41" t="str">
        <f t="shared" si="5"/>
        <v/>
      </c>
    </row>
    <row r="195" spans="1:16" s="2" customFormat="1">
      <c r="A195" s="1"/>
      <c r="B195" s="1"/>
      <c r="C195" s="21"/>
      <c r="D195" s="21"/>
      <c r="E195" s="44" t="str">
        <f>IFERROR(IF(RIGHT(C195,3)="999","Contract/Other",VLOOKUP(C195,'Assistance Listings'!$A$1:$C$9999,2,FALSE)),"")</f>
        <v/>
      </c>
      <c r="F195" s="1"/>
      <c r="G195" s="1"/>
      <c r="H195" s="44" t="str">
        <f>IFERROR(IF(G195="Y","R&amp;D Cluster",VLOOKUP(VALUE(C195),Clusters!$A$5:$C$9999,3,FALSE)),"")</f>
        <v/>
      </c>
      <c r="I195" s="1"/>
      <c r="J195" s="1"/>
      <c r="K195" s="30"/>
      <c r="L195" s="30"/>
      <c r="M195" s="22"/>
      <c r="N195" s="22"/>
      <c r="O195" s="40" t="str">
        <f t="shared" si="4"/>
        <v/>
      </c>
      <c r="P195" s="41" t="str">
        <f t="shared" si="5"/>
        <v/>
      </c>
    </row>
    <row r="196" spans="1:16" s="2" customFormat="1">
      <c r="A196" s="1"/>
      <c r="B196" s="1"/>
      <c r="C196" s="21"/>
      <c r="D196" s="21"/>
      <c r="E196" s="44" t="str">
        <f>IFERROR(IF(RIGHT(C196,3)="999","Contract/Other",VLOOKUP(C196,'Assistance Listings'!$A$1:$C$9999,2,FALSE)),"")</f>
        <v/>
      </c>
      <c r="F196" s="1"/>
      <c r="G196" s="1"/>
      <c r="H196" s="44" t="str">
        <f>IFERROR(IF(G196="Y","R&amp;D Cluster",VLOOKUP(VALUE(C196),Clusters!$A$5:$C$9999,3,FALSE)),"")</f>
        <v/>
      </c>
      <c r="I196" s="1"/>
      <c r="J196" s="1"/>
      <c r="K196" s="30"/>
      <c r="L196" s="30"/>
      <c r="M196" s="22"/>
      <c r="N196" s="22"/>
      <c r="O196" s="40" t="str">
        <f t="shared" si="4"/>
        <v/>
      </c>
      <c r="P196" s="41" t="str">
        <f t="shared" si="5"/>
        <v/>
      </c>
    </row>
    <row r="197" spans="1:16" s="2" customFormat="1">
      <c r="A197" s="1"/>
      <c r="B197" s="1"/>
      <c r="C197" s="21"/>
      <c r="D197" s="21"/>
      <c r="E197" s="44" t="str">
        <f>IFERROR(IF(RIGHT(C197,3)="999","Contract/Other",VLOOKUP(C197,'Assistance Listings'!$A$1:$C$9999,2,FALSE)),"")</f>
        <v/>
      </c>
      <c r="F197" s="1"/>
      <c r="G197" s="1"/>
      <c r="H197" s="44" t="str">
        <f>IFERROR(IF(G197="Y","R&amp;D Cluster",VLOOKUP(VALUE(C197),Clusters!$A$5:$C$9999,3,FALSE)),"")</f>
        <v/>
      </c>
      <c r="I197" s="1"/>
      <c r="J197" s="1"/>
      <c r="K197" s="30"/>
      <c r="L197" s="30"/>
      <c r="M197" s="22"/>
      <c r="N197" s="22"/>
      <c r="O197" s="40" t="str">
        <f t="shared" si="4"/>
        <v/>
      </c>
      <c r="P197" s="41" t="str">
        <f t="shared" si="5"/>
        <v/>
      </c>
    </row>
    <row r="198" spans="1:16" s="2" customFormat="1">
      <c r="A198" s="1"/>
      <c r="B198" s="1"/>
      <c r="C198" s="21"/>
      <c r="D198" s="21"/>
      <c r="E198" s="44" t="str">
        <f>IFERROR(IF(RIGHT(C198,3)="999","Contract/Other",VLOOKUP(C198,'Assistance Listings'!$A$1:$C$9999,2,FALSE)),"")</f>
        <v/>
      </c>
      <c r="F198" s="1"/>
      <c r="G198" s="1"/>
      <c r="H198" s="44" t="str">
        <f>IFERROR(IF(G198="Y","R&amp;D Cluster",VLOOKUP(VALUE(C198),Clusters!$A$5:$C$9999,3,FALSE)),"")</f>
        <v/>
      </c>
      <c r="I198" s="1"/>
      <c r="J198" s="1"/>
      <c r="K198" s="30"/>
      <c r="L198" s="30"/>
      <c r="M198" s="22"/>
      <c r="N198" s="22"/>
      <c r="O198" s="40" t="str">
        <f t="shared" si="4"/>
        <v/>
      </c>
      <c r="P198" s="41" t="str">
        <f t="shared" si="5"/>
        <v/>
      </c>
    </row>
    <row r="199" spans="1:16" s="2" customFormat="1">
      <c r="A199" s="1"/>
      <c r="B199" s="1"/>
      <c r="C199" s="21"/>
      <c r="D199" s="21"/>
      <c r="E199" s="44" t="str">
        <f>IFERROR(IF(RIGHT(C199,3)="999","Contract/Other",VLOOKUP(C199,'Assistance Listings'!$A$1:$C$9999,2,FALSE)),"")</f>
        <v/>
      </c>
      <c r="F199" s="1"/>
      <c r="G199" s="1"/>
      <c r="H199" s="44" t="str">
        <f>IFERROR(IF(G199="Y","R&amp;D Cluster",VLOOKUP(VALUE(C199),Clusters!$A$5:$C$9999,3,FALSE)),"")</f>
        <v/>
      </c>
      <c r="I199" s="1"/>
      <c r="J199" s="1"/>
      <c r="K199" s="30"/>
      <c r="L199" s="30"/>
      <c r="M199" s="22"/>
      <c r="N199" s="22"/>
      <c r="O199" s="40" t="str">
        <f t="shared" si="4"/>
        <v/>
      </c>
      <c r="P199" s="41" t="str">
        <f t="shared" si="5"/>
        <v/>
      </c>
    </row>
    <row r="200" spans="1:16" s="2" customFormat="1">
      <c r="A200" s="1"/>
      <c r="B200" s="1"/>
      <c r="C200" s="21"/>
      <c r="D200" s="21"/>
      <c r="E200" s="44" t="str">
        <f>IFERROR(IF(RIGHT(C200,3)="999","Contract/Other",VLOOKUP(C200,'Assistance Listings'!$A$1:$C$9999,2,FALSE)),"")</f>
        <v/>
      </c>
      <c r="F200" s="1"/>
      <c r="G200" s="1"/>
      <c r="H200" s="44" t="str">
        <f>IFERROR(IF(G200="Y","R&amp;D Cluster",VLOOKUP(VALUE(C200),Clusters!$A$5:$C$9999,3,FALSE)),"")</f>
        <v/>
      </c>
      <c r="I200" s="1"/>
      <c r="J200" s="1"/>
      <c r="K200" s="30"/>
      <c r="L200" s="30"/>
      <c r="M200" s="22"/>
      <c r="N200" s="22"/>
      <c r="O200" s="40" t="str">
        <f t="shared" ref="O200:O263" si="6">IF(OR(N200&gt;M200,N200&lt;0),"ERROR","")</f>
        <v/>
      </c>
      <c r="P200" s="41" t="str">
        <f t="shared" ref="P200:P263" si="7">IF(ISBLANK(J200),"",IF(J200="Y","",IF(J200="N",IF(ISBLANK(K200),"Pass-Through Entity Required",IF(LEN(K200)&gt;70,"Pass-Through Entity Name limited to 70 characters",IF(ISBLANK(L200),"Pass-Through Entity ID Required",""))))))</f>
        <v/>
      </c>
    </row>
    <row r="201" spans="1:16" s="2" customFormat="1">
      <c r="A201" s="1"/>
      <c r="B201" s="1"/>
      <c r="C201" s="21"/>
      <c r="D201" s="21"/>
      <c r="E201" s="44" t="str">
        <f>IFERROR(IF(RIGHT(C201,3)="999","Contract/Other",VLOOKUP(C201,'Assistance Listings'!$A$1:$C$9999,2,FALSE)),"")</f>
        <v/>
      </c>
      <c r="F201" s="1"/>
      <c r="G201" s="1"/>
      <c r="H201" s="44" t="str">
        <f>IFERROR(IF(G201="Y","R&amp;D Cluster",VLOOKUP(VALUE(C201),Clusters!$A$5:$C$9999,3,FALSE)),"")</f>
        <v/>
      </c>
      <c r="I201" s="1"/>
      <c r="J201" s="1"/>
      <c r="K201" s="30"/>
      <c r="L201" s="30"/>
      <c r="M201" s="22"/>
      <c r="N201" s="22"/>
      <c r="O201" s="40" t="str">
        <f t="shared" si="6"/>
        <v/>
      </c>
      <c r="P201" s="41" t="str">
        <f t="shared" si="7"/>
        <v/>
      </c>
    </row>
    <row r="202" spans="1:16" s="2" customFormat="1">
      <c r="A202" s="1"/>
      <c r="B202" s="1"/>
      <c r="C202" s="21"/>
      <c r="D202" s="21"/>
      <c r="E202" s="44" t="str">
        <f>IFERROR(IF(RIGHT(C202,3)="999","Contract/Other",VLOOKUP(C202,'Assistance Listings'!$A$1:$C$9999,2,FALSE)),"")</f>
        <v/>
      </c>
      <c r="F202" s="1"/>
      <c r="G202" s="1"/>
      <c r="H202" s="44" t="str">
        <f>IFERROR(IF(G202="Y","R&amp;D Cluster",VLOOKUP(VALUE(C202),Clusters!$A$5:$C$9999,3,FALSE)),"")</f>
        <v/>
      </c>
      <c r="I202" s="1"/>
      <c r="J202" s="1"/>
      <c r="K202" s="30"/>
      <c r="L202" s="30"/>
      <c r="M202" s="22"/>
      <c r="N202" s="22"/>
      <c r="O202" s="40" t="str">
        <f t="shared" si="6"/>
        <v/>
      </c>
      <c r="P202" s="41" t="str">
        <f t="shared" si="7"/>
        <v/>
      </c>
    </row>
    <row r="203" spans="1:16" s="2" customFormat="1">
      <c r="A203" s="1"/>
      <c r="B203" s="1"/>
      <c r="C203" s="21"/>
      <c r="D203" s="21"/>
      <c r="E203" s="44" t="str">
        <f>IFERROR(IF(RIGHT(C203,3)="999","Contract/Other",VLOOKUP(C203,'Assistance Listings'!$A$1:$C$9999,2,FALSE)),"")</f>
        <v/>
      </c>
      <c r="F203" s="1"/>
      <c r="G203" s="1"/>
      <c r="H203" s="44" t="str">
        <f>IFERROR(IF(G203="Y","R&amp;D Cluster",VLOOKUP(VALUE(C203),Clusters!$A$5:$C$9999,3,FALSE)),"")</f>
        <v/>
      </c>
      <c r="I203" s="1"/>
      <c r="J203" s="1"/>
      <c r="K203" s="30"/>
      <c r="L203" s="30"/>
      <c r="M203" s="22"/>
      <c r="N203" s="22"/>
      <c r="O203" s="40" t="str">
        <f t="shared" si="6"/>
        <v/>
      </c>
      <c r="P203" s="41" t="str">
        <f t="shared" si="7"/>
        <v/>
      </c>
    </row>
    <row r="204" spans="1:16" s="2" customFormat="1">
      <c r="A204" s="1"/>
      <c r="B204" s="1"/>
      <c r="C204" s="21"/>
      <c r="D204" s="21"/>
      <c r="E204" s="44" t="str">
        <f>IFERROR(IF(RIGHT(C204,3)="999","Contract/Other",VLOOKUP(C204,'Assistance Listings'!$A$1:$C$9999,2,FALSE)),"")</f>
        <v/>
      </c>
      <c r="F204" s="1"/>
      <c r="G204" s="1"/>
      <c r="H204" s="44" t="str">
        <f>IFERROR(IF(G204="Y","R&amp;D Cluster",VLOOKUP(VALUE(C204),Clusters!$A$5:$C$9999,3,FALSE)),"")</f>
        <v/>
      </c>
      <c r="I204" s="1"/>
      <c r="J204" s="1"/>
      <c r="K204" s="30"/>
      <c r="L204" s="30"/>
      <c r="M204" s="22"/>
      <c r="N204" s="22"/>
      <c r="O204" s="40" t="str">
        <f t="shared" si="6"/>
        <v/>
      </c>
      <c r="P204" s="41" t="str">
        <f t="shared" si="7"/>
        <v/>
      </c>
    </row>
    <row r="205" spans="1:16" s="2" customFormat="1">
      <c r="A205" s="1"/>
      <c r="B205" s="1"/>
      <c r="C205" s="21"/>
      <c r="D205" s="21"/>
      <c r="E205" s="44" t="str">
        <f>IFERROR(IF(RIGHT(C205,3)="999","Contract/Other",VLOOKUP(C205,'Assistance Listings'!$A$1:$C$9999,2,FALSE)),"")</f>
        <v/>
      </c>
      <c r="F205" s="1"/>
      <c r="G205" s="1"/>
      <c r="H205" s="44" t="str">
        <f>IFERROR(IF(G205="Y","R&amp;D Cluster",VLOOKUP(VALUE(C205),Clusters!$A$5:$C$9999,3,FALSE)),"")</f>
        <v/>
      </c>
      <c r="I205" s="1"/>
      <c r="J205" s="1"/>
      <c r="K205" s="30"/>
      <c r="L205" s="30"/>
      <c r="M205" s="22"/>
      <c r="N205" s="22"/>
      <c r="O205" s="40" t="str">
        <f t="shared" si="6"/>
        <v/>
      </c>
      <c r="P205" s="41" t="str">
        <f t="shared" si="7"/>
        <v/>
      </c>
    </row>
    <row r="206" spans="1:16" s="2" customFormat="1">
      <c r="A206" s="1"/>
      <c r="B206" s="1"/>
      <c r="C206" s="21"/>
      <c r="D206" s="21"/>
      <c r="E206" s="44" t="str">
        <f>IFERROR(IF(RIGHT(C206,3)="999","Contract/Other",VLOOKUP(C206,'Assistance Listings'!$A$1:$C$9999,2,FALSE)),"")</f>
        <v/>
      </c>
      <c r="F206" s="1"/>
      <c r="G206" s="1"/>
      <c r="H206" s="44" t="str">
        <f>IFERROR(IF(G206="Y","R&amp;D Cluster",VLOOKUP(VALUE(C206),Clusters!$A$5:$C$9999,3,FALSE)),"")</f>
        <v/>
      </c>
      <c r="I206" s="1"/>
      <c r="J206" s="1"/>
      <c r="K206" s="30"/>
      <c r="L206" s="30"/>
      <c r="M206" s="22"/>
      <c r="N206" s="22"/>
      <c r="O206" s="40" t="str">
        <f t="shared" si="6"/>
        <v/>
      </c>
      <c r="P206" s="41" t="str">
        <f t="shared" si="7"/>
        <v/>
      </c>
    </row>
    <row r="207" spans="1:16" s="2" customFormat="1">
      <c r="A207" s="1"/>
      <c r="B207" s="1"/>
      <c r="C207" s="21"/>
      <c r="D207" s="21"/>
      <c r="E207" s="44" t="str">
        <f>IFERROR(IF(RIGHT(C207,3)="999","Contract/Other",VLOOKUP(C207,'Assistance Listings'!$A$1:$C$9999,2,FALSE)),"")</f>
        <v/>
      </c>
      <c r="F207" s="1"/>
      <c r="G207" s="1"/>
      <c r="H207" s="44" t="str">
        <f>IFERROR(IF(G207="Y","R&amp;D Cluster",VLOOKUP(VALUE(C207),Clusters!$A$5:$C$9999,3,FALSE)),"")</f>
        <v/>
      </c>
      <c r="I207" s="1"/>
      <c r="J207" s="1"/>
      <c r="K207" s="30"/>
      <c r="L207" s="30"/>
      <c r="M207" s="22"/>
      <c r="N207" s="22"/>
      <c r="O207" s="40" t="str">
        <f t="shared" si="6"/>
        <v/>
      </c>
      <c r="P207" s="41" t="str">
        <f t="shared" si="7"/>
        <v/>
      </c>
    </row>
    <row r="208" spans="1:16" s="2" customFormat="1">
      <c r="A208" s="1"/>
      <c r="B208" s="1"/>
      <c r="C208" s="21"/>
      <c r="D208" s="21"/>
      <c r="E208" s="44" t="str">
        <f>IFERROR(IF(RIGHT(C208,3)="999","Contract/Other",VLOOKUP(C208,'Assistance Listings'!$A$1:$C$9999,2,FALSE)),"")</f>
        <v/>
      </c>
      <c r="F208" s="1"/>
      <c r="G208" s="1"/>
      <c r="H208" s="44" t="str">
        <f>IFERROR(IF(G208="Y","R&amp;D Cluster",VLOOKUP(VALUE(C208),Clusters!$A$5:$C$9999,3,FALSE)),"")</f>
        <v/>
      </c>
      <c r="I208" s="1"/>
      <c r="J208" s="1"/>
      <c r="K208" s="30"/>
      <c r="L208" s="30"/>
      <c r="M208" s="22"/>
      <c r="N208" s="22"/>
      <c r="O208" s="40" t="str">
        <f t="shared" si="6"/>
        <v/>
      </c>
      <c r="P208" s="41" t="str">
        <f t="shared" si="7"/>
        <v/>
      </c>
    </row>
    <row r="209" spans="1:16" s="2" customFormat="1">
      <c r="A209" s="1"/>
      <c r="B209" s="1"/>
      <c r="C209" s="21"/>
      <c r="D209" s="21"/>
      <c r="E209" s="44" t="str">
        <f>IFERROR(IF(RIGHT(C209,3)="999","Contract/Other",VLOOKUP(C209,'Assistance Listings'!$A$1:$C$9999,2,FALSE)),"")</f>
        <v/>
      </c>
      <c r="F209" s="1"/>
      <c r="G209" s="1"/>
      <c r="H209" s="44" t="str">
        <f>IFERROR(IF(G209="Y","R&amp;D Cluster",VLOOKUP(VALUE(C209),Clusters!$A$5:$C$9999,3,FALSE)),"")</f>
        <v/>
      </c>
      <c r="I209" s="1"/>
      <c r="J209" s="1"/>
      <c r="K209" s="30"/>
      <c r="L209" s="30"/>
      <c r="M209" s="22"/>
      <c r="N209" s="22"/>
      <c r="O209" s="40" t="str">
        <f t="shared" si="6"/>
        <v/>
      </c>
      <c r="P209" s="41" t="str">
        <f t="shared" si="7"/>
        <v/>
      </c>
    </row>
    <row r="210" spans="1:16" s="2" customFormat="1">
      <c r="A210" s="1"/>
      <c r="B210" s="1"/>
      <c r="C210" s="21"/>
      <c r="D210" s="21"/>
      <c r="E210" s="44" t="str">
        <f>IFERROR(IF(RIGHT(C210,3)="999","Contract/Other",VLOOKUP(C210,'Assistance Listings'!$A$1:$C$9999,2,FALSE)),"")</f>
        <v/>
      </c>
      <c r="F210" s="1"/>
      <c r="G210" s="1"/>
      <c r="H210" s="44" t="str">
        <f>IFERROR(IF(G210="Y","R&amp;D Cluster",VLOOKUP(VALUE(C210),Clusters!$A$5:$C$9999,3,FALSE)),"")</f>
        <v/>
      </c>
      <c r="I210" s="1"/>
      <c r="J210" s="1"/>
      <c r="K210" s="30"/>
      <c r="L210" s="30"/>
      <c r="M210" s="22"/>
      <c r="N210" s="22"/>
      <c r="O210" s="40" t="str">
        <f t="shared" si="6"/>
        <v/>
      </c>
      <c r="P210" s="41" t="str">
        <f t="shared" si="7"/>
        <v/>
      </c>
    </row>
    <row r="211" spans="1:16" s="2" customFormat="1">
      <c r="A211" s="1"/>
      <c r="B211" s="1"/>
      <c r="C211" s="21"/>
      <c r="D211" s="21"/>
      <c r="E211" s="44" t="str">
        <f>IFERROR(IF(RIGHT(C211,3)="999","Contract/Other",VLOOKUP(C211,'Assistance Listings'!$A$1:$C$9999,2,FALSE)),"")</f>
        <v/>
      </c>
      <c r="F211" s="1"/>
      <c r="G211" s="1"/>
      <c r="H211" s="44" t="str">
        <f>IFERROR(IF(G211="Y","R&amp;D Cluster",VLOOKUP(VALUE(C211),Clusters!$A$5:$C$9999,3,FALSE)),"")</f>
        <v/>
      </c>
      <c r="I211" s="1"/>
      <c r="J211" s="1"/>
      <c r="K211" s="30"/>
      <c r="L211" s="30"/>
      <c r="M211" s="22"/>
      <c r="N211" s="22"/>
      <c r="O211" s="40" t="str">
        <f t="shared" si="6"/>
        <v/>
      </c>
      <c r="P211" s="41" t="str">
        <f t="shared" si="7"/>
        <v/>
      </c>
    </row>
    <row r="212" spans="1:16" s="2" customFormat="1">
      <c r="A212" s="1"/>
      <c r="B212" s="1"/>
      <c r="C212" s="21"/>
      <c r="D212" s="21"/>
      <c r="E212" s="44" t="str">
        <f>IFERROR(IF(RIGHT(C212,3)="999","Contract/Other",VLOOKUP(C212,'Assistance Listings'!$A$1:$C$9999,2,FALSE)),"")</f>
        <v/>
      </c>
      <c r="F212" s="1"/>
      <c r="G212" s="1"/>
      <c r="H212" s="44" t="str">
        <f>IFERROR(IF(G212="Y","R&amp;D Cluster",VLOOKUP(VALUE(C212),Clusters!$A$5:$C$9999,3,FALSE)),"")</f>
        <v/>
      </c>
      <c r="I212" s="1"/>
      <c r="J212" s="1"/>
      <c r="K212" s="30"/>
      <c r="L212" s="30"/>
      <c r="M212" s="22"/>
      <c r="N212" s="22"/>
      <c r="O212" s="40" t="str">
        <f t="shared" si="6"/>
        <v/>
      </c>
      <c r="P212" s="41" t="str">
        <f t="shared" si="7"/>
        <v/>
      </c>
    </row>
    <row r="213" spans="1:16" s="2" customFormat="1">
      <c r="A213" s="1"/>
      <c r="B213" s="1"/>
      <c r="C213" s="21"/>
      <c r="D213" s="21"/>
      <c r="E213" s="44" t="str">
        <f>IFERROR(IF(RIGHT(C213,3)="999","Contract/Other",VLOOKUP(C213,'Assistance Listings'!$A$1:$C$9999,2,FALSE)),"")</f>
        <v/>
      </c>
      <c r="F213" s="1"/>
      <c r="G213" s="1"/>
      <c r="H213" s="44" t="str">
        <f>IFERROR(IF(G213="Y","R&amp;D Cluster",VLOOKUP(VALUE(C213),Clusters!$A$5:$C$9999,3,FALSE)),"")</f>
        <v/>
      </c>
      <c r="I213" s="1"/>
      <c r="J213" s="1"/>
      <c r="K213" s="30"/>
      <c r="L213" s="30"/>
      <c r="M213" s="22"/>
      <c r="N213" s="22"/>
      <c r="O213" s="40" t="str">
        <f t="shared" si="6"/>
        <v/>
      </c>
      <c r="P213" s="41" t="str">
        <f t="shared" si="7"/>
        <v/>
      </c>
    </row>
    <row r="214" spans="1:16" s="2" customFormat="1">
      <c r="A214" s="1"/>
      <c r="B214" s="1"/>
      <c r="C214" s="21"/>
      <c r="D214" s="21"/>
      <c r="E214" s="44" t="str">
        <f>IFERROR(IF(RIGHT(C214,3)="999","Contract/Other",VLOOKUP(C214,'Assistance Listings'!$A$1:$C$9999,2,FALSE)),"")</f>
        <v/>
      </c>
      <c r="F214" s="1"/>
      <c r="G214" s="1"/>
      <c r="H214" s="44" t="str">
        <f>IFERROR(IF(G214="Y","R&amp;D Cluster",VLOOKUP(VALUE(C214),Clusters!$A$5:$C$9999,3,FALSE)),"")</f>
        <v/>
      </c>
      <c r="I214" s="1"/>
      <c r="J214" s="1"/>
      <c r="K214" s="30"/>
      <c r="L214" s="30"/>
      <c r="M214" s="22"/>
      <c r="N214" s="22"/>
      <c r="O214" s="40" t="str">
        <f t="shared" si="6"/>
        <v/>
      </c>
      <c r="P214" s="41" t="str">
        <f t="shared" si="7"/>
        <v/>
      </c>
    </row>
    <row r="215" spans="1:16" s="2" customFormat="1">
      <c r="A215" s="1"/>
      <c r="B215" s="1"/>
      <c r="C215" s="21"/>
      <c r="D215" s="21"/>
      <c r="E215" s="44" t="str">
        <f>IFERROR(IF(RIGHT(C215,3)="999","Contract/Other",VLOOKUP(C215,'Assistance Listings'!$A$1:$C$9999,2,FALSE)),"")</f>
        <v/>
      </c>
      <c r="F215" s="1"/>
      <c r="G215" s="1"/>
      <c r="H215" s="44" t="str">
        <f>IFERROR(IF(G215="Y","R&amp;D Cluster",VLOOKUP(VALUE(C215),Clusters!$A$5:$C$9999,3,FALSE)),"")</f>
        <v/>
      </c>
      <c r="I215" s="1"/>
      <c r="J215" s="1"/>
      <c r="K215" s="30"/>
      <c r="L215" s="30"/>
      <c r="M215" s="22"/>
      <c r="N215" s="22"/>
      <c r="O215" s="40" t="str">
        <f t="shared" si="6"/>
        <v/>
      </c>
      <c r="P215" s="41" t="str">
        <f t="shared" si="7"/>
        <v/>
      </c>
    </row>
    <row r="216" spans="1:16" s="2" customFormat="1">
      <c r="A216" s="1"/>
      <c r="B216" s="1"/>
      <c r="C216" s="21"/>
      <c r="D216" s="21"/>
      <c r="E216" s="44" t="str">
        <f>IFERROR(IF(RIGHT(C216,3)="999","Contract/Other",VLOOKUP(C216,'Assistance Listings'!$A$1:$C$9999,2,FALSE)),"")</f>
        <v/>
      </c>
      <c r="F216" s="1"/>
      <c r="G216" s="1"/>
      <c r="H216" s="44" t="str">
        <f>IFERROR(IF(G216="Y","R&amp;D Cluster",VLOOKUP(VALUE(C216),Clusters!$A$5:$C$9999,3,FALSE)),"")</f>
        <v/>
      </c>
      <c r="I216" s="1"/>
      <c r="J216" s="1"/>
      <c r="K216" s="30"/>
      <c r="L216" s="30"/>
      <c r="M216" s="22"/>
      <c r="N216" s="22"/>
      <c r="O216" s="40" t="str">
        <f t="shared" si="6"/>
        <v/>
      </c>
      <c r="P216" s="41" t="str">
        <f t="shared" si="7"/>
        <v/>
      </c>
    </row>
    <row r="217" spans="1:16" s="2" customFormat="1">
      <c r="A217" s="1"/>
      <c r="B217" s="1"/>
      <c r="C217" s="21"/>
      <c r="D217" s="21"/>
      <c r="E217" s="44" t="str">
        <f>IFERROR(IF(RIGHT(C217,3)="999","Contract/Other",VLOOKUP(C217,'Assistance Listings'!$A$1:$C$9999,2,FALSE)),"")</f>
        <v/>
      </c>
      <c r="F217" s="1"/>
      <c r="G217" s="1"/>
      <c r="H217" s="44" t="str">
        <f>IFERROR(IF(G217="Y","R&amp;D Cluster",VLOOKUP(VALUE(C217),Clusters!$A$5:$C$9999,3,FALSE)),"")</f>
        <v/>
      </c>
      <c r="I217" s="1"/>
      <c r="J217" s="1"/>
      <c r="K217" s="30"/>
      <c r="L217" s="30"/>
      <c r="M217" s="22"/>
      <c r="N217" s="22"/>
      <c r="O217" s="40" t="str">
        <f t="shared" si="6"/>
        <v/>
      </c>
      <c r="P217" s="41" t="str">
        <f t="shared" si="7"/>
        <v/>
      </c>
    </row>
    <row r="218" spans="1:16" s="2" customFormat="1">
      <c r="A218" s="1"/>
      <c r="B218" s="1"/>
      <c r="C218" s="21"/>
      <c r="D218" s="21"/>
      <c r="E218" s="44" t="str">
        <f>IFERROR(IF(RIGHT(C218,3)="999","Contract/Other",VLOOKUP(C218,'Assistance Listings'!$A$1:$C$9999,2,FALSE)),"")</f>
        <v/>
      </c>
      <c r="F218" s="1"/>
      <c r="G218" s="1"/>
      <c r="H218" s="44" t="str">
        <f>IFERROR(IF(G218="Y","R&amp;D Cluster",VLOOKUP(VALUE(C218),Clusters!$A$5:$C$9999,3,FALSE)),"")</f>
        <v/>
      </c>
      <c r="I218" s="1"/>
      <c r="J218" s="1"/>
      <c r="K218" s="30"/>
      <c r="L218" s="30"/>
      <c r="M218" s="22"/>
      <c r="N218" s="22"/>
      <c r="O218" s="40" t="str">
        <f t="shared" si="6"/>
        <v/>
      </c>
      <c r="P218" s="41" t="str">
        <f t="shared" si="7"/>
        <v/>
      </c>
    </row>
    <row r="219" spans="1:16" s="2" customFormat="1">
      <c r="A219" s="1"/>
      <c r="B219" s="1"/>
      <c r="C219" s="21"/>
      <c r="D219" s="21"/>
      <c r="E219" s="44" t="str">
        <f>IFERROR(IF(RIGHT(C219,3)="999","Contract/Other",VLOOKUP(C219,'Assistance Listings'!$A$1:$C$9999,2,FALSE)),"")</f>
        <v/>
      </c>
      <c r="F219" s="1"/>
      <c r="G219" s="1"/>
      <c r="H219" s="44" t="str">
        <f>IFERROR(IF(G219="Y","R&amp;D Cluster",VLOOKUP(VALUE(C219),Clusters!$A$5:$C$9999,3,FALSE)),"")</f>
        <v/>
      </c>
      <c r="I219" s="1"/>
      <c r="J219" s="1"/>
      <c r="K219" s="30"/>
      <c r="L219" s="30"/>
      <c r="M219" s="22"/>
      <c r="N219" s="22"/>
      <c r="O219" s="40" t="str">
        <f t="shared" si="6"/>
        <v/>
      </c>
      <c r="P219" s="41" t="str">
        <f t="shared" si="7"/>
        <v/>
      </c>
    </row>
    <row r="220" spans="1:16" s="2" customFormat="1">
      <c r="A220" s="1"/>
      <c r="B220" s="1"/>
      <c r="C220" s="21"/>
      <c r="D220" s="21"/>
      <c r="E220" s="44" t="str">
        <f>IFERROR(IF(RIGHT(C220,3)="999","Contract/Other",VLOOKUP(C220,'Assistance Listings'!$A$1:$C$9999,2,FALSE)),"")</f>
        <v/>
      </c>
      <c r="F220" s="1"/>
      <c r="G220" s="1"/>
      <c r="H220" s="44" t="str">
        <f>IFERROR(IF(G220="Y","R&amp;D Cluster",VLOOKUP(VALUE(C220),Clusters!$A$5:$C$9999,3,FALSE)),"")</f>
        <v/>
      </c>
      <c r="I220" s="1"/>
      <c r="J220" s="1"/>
      <c r="K220" s="30"/>
      <c r="L220" s="30"/>
      <c r="M220" s="22"/>
      <c r="N220" s="22"/>
      <c r="O220" s="40" t="str">
        <f t="shared" si="6"/>
        <v/>
      </c>
      <c r="P220" s="41" t="str">
        <f t="shared" si="7"/>
        <v/>
      </c>
    </row>
    <row r="221" spans="1:16" s="2" customFormat="1">
      <c r="A221" s="1"/>
      <c r="B221" s="1"/>
      <c r="C221" s="21"/>
      <c r="D221" s="21"/>
      <c r="E221" s="44" t="str">
        <f>IFERROR(IF(RIGHT(C221,3)="999","Contract/Other",VLOOKUP(C221,'Assistance Listings'!$A$1:$C$9999,2,FALSE)),"")</f>
        <v/>
      </c>
      <c r="F221" s="1"/>
      <c r="G221" s="1"/>
      <c r="H221" s="44" t="str">
        <f>IFERROR(IF(G221="Y","R&amp;D Cluster",VLOOKUP(VALUE(C221),Clusters!$A$5:$C$9999,3,FALSE)),"")</f>
        <v/>
      </c>
      <c r="I221" s="1"/>
      <c r="J221" s="1"/>
      <c r="K221" s="30"/>
      <c r="L221" s="30"/>
      <c r="M221" s="22"/>
      <c r="N221" s="22"/>
      <c r="O221" s="40" t="str">
        <f t="shared" si="6"/>
        <v/>
      </c>
      <c r="P221" s="41" t="str">
        <f t="shared" si="7"/>
        <v/>
      </c>
    </row>
    <row r="222" spans="1:16" s="2" customFormat="1">
      <c r="A222" s="1"/>
      <c r="B222" s="1"/>
      <c r="C222" s="21"/>
      <c r="D222" s="21"/>
      <c r="E222" s="44" t="str">
        <f>IFERROR(IF(RIGHT(C222,3)="999","Contract/Other",VLOOKUP(C222,'Assistance Listings'!$A$1:$C$9999,2,FALSE)),"")</f>
        <v/>
      </c>
      <c r="F222" s="1"/>
      <c r="G222" s="1"/>
      <c r="H222" s="44" t="str">
        <f>IFERROR(IF(G222="Y","R&amp;D Cluster",VLOOKUP(VALUE(C222),Clusters!$A$5:$C$9999,3,FALSE)),"")</f>
        <v/>
      </c>
      <c r="I222" s="1"/>
      <c r="J222" s="1"/>
      <c r="K222" s="30"/>
      <c r="L222" s="30"/>
      <c r="M222" s="22"/>
      <c r="N222" s="22"/>
      <c r="O222" s="40" t="str">
        <f t="shared" si="6"/>
        <v/>
      </c>
      <c r="P222" s="41" t="str">
        <f t="shared" si="7"/>
        <v/>
      </c>
    </row>
    <row r="223" spans="1:16" s="2" customFormat="1">
      <c r="A223" s="1"/>
      <c r="B223" s="1"/>
      <c r="C223" s="21"/>
      <c r="D223" s="21"/>
      <c r="E223" s="44" t="str">
        <f>IFERROR(IF(RIGHT(C223,3)="999","Contract/Other",VLOOKUP(C223,'Assistance Listings'!$A$1:$C$9999,2,FALSE)),"")</f>
        <v/>
      </c>
      <c r="F223" s="1"/>
      <c r="G223" s="1"/>
      <c r="H223" s="44" t="str">
        <f>IFERROR(IF(G223="Y","R&amp;D Cluster",VLOOKUP(VALUE(C223),Clusters!$A$5:$C$9999,3,FALSE)),"")</f>
        <v/>
      </c>
      <c r="I223" s="1"/>
      <c r="J223" s="1"/>
      <c r="K223" s="30"/>
      <c r="L223" s="30"/>
      <c r="M223" s="22"/>
      <c r="N223" s="22"/>
      <c r="O223" s="40" t="str">
        <f t="shared" si="6"/>
        <v/>
      </c>
      <c r="P223" s="41" t="str">
        <f t="shared" si="7"/>
        <v/>
      </c>
    </row>
    <row r="224" spans="1:16" s="2" customFormat="1">
      <c r="A224" s="1"/>
      <c r="B224" s="1"/>
      <c r="C224" s="21"/>
      <c r="D224" s="21"/>
      <c r="E224" s="44" t="str">
        <f>IFERROR(IF(RIGHT(C224,3)="999","Contract/Other",VLOOKUP(C224,'Assistance Listings'!$A$1:$C$9999,2,FALSE)),"")</f>
        <v/>
      </c>
      <c r="F224" s="1"/>
      <c r="G224" s="1"/>
      <c r="H224" s="44" t="str">
        <f>IFERROR(IF(G224="Y","R&amp;D Cluster",VLOOKUP(VALUE(C224),Clusters!$A$5:$C$9999,3,FALSE)),"")</f>
        <v/>
      </c>
      <c r="I224" s="1"/>
      <c r="J224" s="1"/>
      <c r="K224" s="30"/>
      <c r="L224" s="30"/>
      <c r="M224" s="22"/>
      <c r="N224" s="22"/>
      <c r="O224" s="40" t="str">
        <f t="shared" si="6"/>
        <v/>
      </c>
      <c r="P224" s="41" t="str">
        <f t="shared" si="7"/>
        <v/>
      </c>
    </row>
    <row r="225" spans="1:16" s="2" customFormat="1">
      <c r="A225" s="1"/>
      <c r="B225" s="1"/>
      <c r="C225" s="21"/>
      <c r="D225" s="21"/>
      <c r="E225" s="44" t="str">
        <f>IFERROR(IF(RIGHT(C225,3)="999","Contract/Other",VLOOKUP(C225,'Assistance Listings'!$A$1:$C$9999,2,FALSE)),"")</f>
        <v/>
      </c>
      <c r="F225" s="1"/>
      <c r="G225" s="1"/>
      <c r="H225" s="44" t="str">
        <f>IFERROR(IF(G225="Y","R&amp;D Cluster",VLOOKUP(VALUE(C225),Clusters!$A$5:$C$9999,3,FALSE)),"")</f>
        <v/>
      </c>
      <c r="I225" s="1"/>
      <c r="J225" s="1"/>
      <c r="K225" s="30"/>
      <c r="L225" s="30"/>
      <c r="M225" s="22"/>
      <c r="N225" s="22"/>
      <c r="O225" s="40" t="str">
        <f t="shared" si="6"/>
        <v/>
      </c>
      <c r="P225" s="41" t="str">
        <f t="shared" si="7"/>
        <v/>
      </c>
    </row>
    <row r="226" spans="1:16" s="2" customFormat="1">
      <c r="A226" s="1"/>
      <c r="B226" s="1"/>
      <c r="C226" s="21"/>
      <c r="D226" s="21"/>
      <c r="E226" s="44" t="str">
        <f>IFERROR(IF(RIGHT(C226,3)="999","Contract/Other",VLOOKUP(C226,'Assistance Listings'!$A$1:$C$9999,2,FALSE)),"")</f>
        <v/>
      </c>
      <c r="F226" s="1"/>
      <c r="G226" s="1"/>
      <c r="H226" s="44" t="str">
        <f>IFERROR(IF(G226="Y","R&amp;D Cluster",VLOOKUP(VALUE(C226),Clusters!$A$5:$C$9999,3,FALSE)),"")</f>
        <v/>
      </c>
      <c r="I226" s="1"/>
      <c r="J226" s="1"/>
      <c r="K226" s="30"/>
      <c r="L226" s="30"/>
      <c r="M226" s="22"/>
      <c r="N226" s="22"/>
      <c r="O226" s="40" t="str">
        <f t="shared" si="6"/>
        <v/>
      </c>
      <c r="P226" s="41" t="str">
        <f t="shared" si="7"/>
        <v/>
      </c>
    </row>
    <row r="227" spans="1:16" s="2" customFormat="1">
      <c r="A227" s="1"/>
      <c r="B227" s="1"/>
      <c r="C227" s="21"/>
      <c r="D227" s="21"/>
      <c r="E227" s="44" t="str">
        <f>IFERROR(IF(RIGHT(C227,3)="999","Contract/Other",VLOOKUP(C227,'Assistance Listings'!$A$1:$C$9999,2,FALSE)),"")</f>
        <v/>
      </c>
      <c r="F227" s="1"/>
      <c r="G227" s="1"/>
      <c r="H227" s="44" t="str">
        <f>IFERROR(IF(G227="Y","R&amp;D Cluster",VLOOKUP(VALUE(C227),Clusters!$A$5:$C$9999,3,FALSE)),"")</f>
        <v/>
      </c>
      <c r="I227" s="1"/>
      <c r="J227" s="1"/>
      <c r="K227" s="30"/>
      <c r="L227" s="30"/>
      <c r="M227" s="22"/>
      <c r="N227" s="22"/>
      <c r="O227" s="40" t="str">
        <f t="shared" si="6"/>
        <v/>
      </c>
      <c r="P227" s="41" t="str">
        <f t="shared" si="7"/>
        <v/>
      </c>
    </row>
    <row r="228" spans="1:16" s="2" customFormat="1">
      <c r="A228" s="1"/>
      <c r="B228" s="1"/>
      <c r="C228" s="21"/>
      <c r="D228" s="21"/>
      <c r="E228" s="44" t="str">
        <f>IFERROR(IF(RIGHT(C228,3)="999","Contract/Other",VLOOKUP(C228,'Assistance Listings'!$A$1:$C$9999,2,FALSE)),"")</f>
        <v/>
      </c>
      <c r="F228" s="1"/>
      <c r="G228" s="1"/>
      <c r="H228" s="44" t="str">
        <f>IFERROR(IF(G228="Y","R&amp;D Cluster",VLOOKUP(VALUE(C228),Clusters!$A$5:$C$9999,3,FALSE)),"")</f>
        <v/>
      </c>
      <c r="I228" s="1"/>
      <c r="J228" s="1"/>
      <c r="K228" s="30"/>
      <c r="L228" s="30"/>
      <c r="M228" s="22"/>
      <c r="N228" s="22"/>
      <c r="O228" s="40" t="str">
        <f t="shared" si="6"/>
        <v/>
      </c>
      <c r="P228" s="41" t="str">
        <f t="shared" si="7"/>
        <v/>
      </c>
    </row>
    <row r="229" spans="1:16" s="2" customFormat="1">
      <c r="A229" s="1"/>
      <c r="B229" s="1"/>
      <c r="C229" s="21"/>
      <c r="D229" s="21"/>
      <c r="E229" s="44" t="str">
        <f>IFERROR(IF(RIGHT(C229,3)="999","Contract/Other",VLOOKUP(C229,'Assistance Listings'!$A$1:$C$9999,2,FALSE)),"")</f>
        <v/>
      </c>
      <c r="F229" s="1"/>
      <c r="G229" s="1"/>
      <c r="H229" s="44" t="str">
        <f>IFERROR(IF(G229="Y","R&amp;D Cluster",VLOOKUP(VALUE(C229),Clusters!$A$5:$C$9999,3,FALSE)),"")</f>
        <v/>
      </c>
      <c r="I229" s="1"/>
      <c r="J229" s="1"/>
      <c r="K229" s="30"/>
      <c r="L229" s="30"/>
      <c r="M229" s="22"/>
      <c r="N229" s="22"/>
      <c r="O229" s="40" t="str">
        <f t="shared" si="6"/>
        <v/>
      </c>
      <c r="P229" s="41" t="str">
        <f t="shared" si="7"/>
        <v/>
      </c>
    </row>
    <row r="230" spans="1:16" s="2" customFormat="1">
      <c r="A230" s="1"/>
      <c r="B230" s="1"/>
      <c r="C230" s="21"/>
      <c r="D230" s="21"/>
      <c r="E230" s="44" t="str">
        <f>IFERROR(IF(RIGHT(C230,3)="999","Contract/Other",VLOOKUP(C230,'Assistance Listings'!$A$1:$C$9999,2,FALSE)),"")</f>
        <v/>
      </c>
      <c r="F230" s="1"/>
      <c r="G230" s="1"/>
      <c r="H230" s="44" t="str">
        <f>IFERROR(IF(G230="Y","R&amp;D Cluster",VLOOKUP(VALUE(C230),Clusters!$A$5:$C$9999,3,FALSE)),"")</f>
        <v/>
      </c>
      <c r="I230" s="1"/>
      <c r="J230" s="1"/>
      <c r="K230" s="30"/>
      <c r="L230" s="30"/>
      <c r="M230" s="22"/>
      <c r="N230" s="22"/>
      <c r="O230" s="40" t="str">
        <f t="shared" si="6"/>
        <v/>
      </c>
      <c r="P230" s="41" t="str">
        <f t="shared" si="7"/>
        <v/>
      </c>
    </row>
    <row r="231" spans="1:16" s="2" customFormat="1">
      <c r="A231" s="1"/>
      <c r="B231" s="1"/>
      <c r="C231" s="21"/>
      <c r="D231" s="21"/>
      <c r="E231" s="44" t="str">
        <f>IFERROR(IF(RIGHT(C231,3)="999","Contract/Other",VLOOKUP(C231,'Assistance Listings'!$A$1:$C$9999,2,FALSE)),"")</f>
        <v/>
      </c>
      <c r="F231" s="1"/>
      <c r="G231" s="1"/>
      <c r="H231" s="44" t="str">
        <f>IFERROR(IF(G231="Y","R&amp;D Cluster",VLOOKUP(VALUE(C231),Clusters!$A$5:$C$9999,3,FALSE)),"")</f>
        <v/>
      </c>
      <c r="I231" s="1"/>
      <c r="J231" s="1"/>
      <c r="K231" s="30"/>
      <c r="L231" s="30"/>
      <c r="M231" s="22"/>
      <c r="N231" s="22"/>
      <c r="O231" s="40" t="str">
        <f t="shared" si="6"/>
        <v/>
      </c>
      <c r="P231" s="41" t="str">
        <f t="shared" si="7"/>
        <v/>
      </c>
    </row>
    <row r="232" spans="1:16" s="2" customFormat="1">
      <c r="A232" s="1"/>
      <c r="B232" s="1"/>
      <c r="C232" s="21"/>
      <c r="D232" s="21"/>
      <c r="E232" s="44" t="str">
        <f>IFERROR(IF(RIGHT(C232,3)="999","Contract/Other",VLOOKUP(C232,'Assistance Listings'!$A$1:$C$9999,2,FALSE)),"")</f>
        <v/>
      </c>
      <c r="F232" s="1"/>
      <c r="G232" s="1"/>
      <c r="H232" s="44" t="str">
        <f>IFERROR(IF(G232="Y","R&amp;D Cluster",VLOOKUP(VALUE(C232),Clusters!$A$5:$C$9999,3,FALSE)),"")</f>
        <v/>
      </c>
      <c r="I232" s="1"/>
      <c r="J232" s="1"/>
      <c r="K232" s="30"/>
      <c r="L232" s="30"/>
      <c r="M232" s="22"/>
      <c r="N232" s="22"/>
      <c r="O232" s="40" t="str">
        <f t="shared" si="6"/>
        <v/>
      </c>
      <c r="P232" s="41" t="str">
        <f t="shared" si="7"/>
        <v/>
      </c>
    </row>
    <row r="233" spans="1:16" s="2" customFormat="1">
      <c r="A233" s="1"/>
      <c r="B233" s="1"/>
      <c r="C233" s="21"/>
      <c r="D233" s="21"/>
      <c r="E233" s="44" t="str">
        <f>IFERROR(IF(RIGHT(C233,3)="999","Contract/Other",VLOOKUP(C233,'Assistance Listings'!$A$1:$C$9999,2,FALSE)),"")</f>
        <v/>
      </c>
      <c r="F233" s="1"/>
      <c r="G233" s="1"/>
      <c r="H233" s="44" t="str">
        <f>IFERROR(IF(G233="Y","R&amp;D Cluster",VLOOKUP(VALUE(C233),Clusters!$A$5:$C$9999,3,FALSE)),"")</f>
        <v/>
      </c>
      <c r="I233" s="1"/>
      <c r="J233" s="1"/>
      <c r="K233" s="30"/>
      <c r="L233" s="30"/>
      <c r="M233" s="22"/>
      <c r="N233" s="22"/>
      <c r="O233" s="40" t="str">
        <f t="shared" si="6"/>
        <v/>
      </c>
      <c r="P233" s="41" t="str">
        <f t="shared" si="7"/>
        <v/>
      </c>
    </row>
    <row r="234" spans="1:16" s="2" customFormat="1">
      <c r="A234" s="1"/>
      <c r="B234" s="1"/>
      <c r="C234" s="21"/>
      <c r="D234" s="21"/>
      <c r="E234" s="44" t="str">
        <f>IFERROR(IF(RIGHT(C234,3)="999","Contract/Other",VLOOKUP(C234,'Assistance Listings'!$A$1:$C$9999,2,FALSE)),"")</f>
        <v/>
      </c>
      <c r="F234" s="1"/>
      <c r="G234" s="1"/>
      <c r="H234" s="44" t="str">
        <f>IFERROR(IF(G234="Y","R&amp;D Cluster",VLOOKUP(VALUE(C234),Clusters!$A$5:$C$9999,3,FALSE)),"")</f>
        <v/>
      </c>
      <c r="I234" s="1"/>
      <c r="J234" s="1"/>
      <c r="K234" s="30"/>
      <c r="L234" s="30"/>
      <c r="M234" s="22"/>
      <c r="N234" s="22"/>
      <c r="O234" s="40" t="str">
        <f t="shared" si="6"/>
        <v/>
      </c>
      <c r="P234" s="41" t="str">
        <f t="shared" si="7"/>
        <v/>
      </c>
    </row>
    <row r="235" spans="1:16" s="2" customFormat="1">
      <c r="A235" s="1"/>
      <c r="B235" s="1"/>
      <c r="C235" s="21"/>
      <c r="D235" s="21"/>
      <c r="E235" s="44" t="str">
        <f>IFERROR(IF(RIGHT(C235,3)="999","Contract/Other",VLOOKUP(C235,'Assistance Listings'!$A$1:$C$9999,2,FALSE)),"")</f>
        <v/>
      </c>
      <c r="F235" s="1"/>
      <c r="G235" s="1"/>
      <c r="H235" s="44" t="str">
        <f>IFERROR(IF(G235="Y","R&amp;D Cluster",VLOOKUP(VALUE(C235),Clusters!$A$5:$C$9999,3,FALSE)),"")</f>
        <v/>
      </c>
      <c r="I235" s="1"/>
      <c r="J235" s="1"/>
      <c r="K235" s="30"/>
      <c r="L235" s="30"/>
      <c r="M235" s="22"/>
      <c r="N235" s="22"/>
      <c r="O235" s="40" t="str">
        <f t="shared" si="6"/>
        <v/>
      </c>
      <c r="P235" s="41" t="str">
        <f t="shared" si="7"/>
        <v/>
      </c>
    </row>
    <row r="236" spans="1:16" s="2" customFormat="1">
      <c r="A236" s="1"/>
      <c r="B236" s="1"/>
      <c r="C236" s="21"/>
      <c r="D236" s="21"/>
      <c r="E236" s="44" t="str">
        <f>IFERROR(IF(RIGHT(C236,3)="999","Contract/Other",VLOOKUP(C236,'Assistance Listings'!$A$1:$C$9999,2,FALSE)),"")</f>
        <v/>
      </c>
      <c r="F236" s="1"/>
      <c r="G236" s="1"/>
      <c r="H236" s="44" t="str">
        <f>IFERROR(IF(G236="Y","R&amp;D Cluster",VLOOKUP(VALUE(C236),Clusters!$A$5:$C$9999,3,FALSE)),"")</f>
        <v/>
      </c>
      <c r="I236" s="1"/>
      <c r="J236" s="1"/>
      <c r="K236" s="30"/>
      <c r="L236" s="30"/>
      <c r="M236" s="22"/>
      <c r="N236" s="22"/>
      <c r="O236" s="40" t="str">
        <f t="shared" si="6"/>
        <v/>
      </c>
      <c r="P236" s="41" t="str">
        <f t="shared" si="7"/>
        <v/>
      </c>
    </row>
    <row r="237" spans="1:16" s="2" customFormat="1">
      <c r="A237" s="1"/>
      <c r="B237" s="1"/>
      <c r="C237" s="21"/>
      <c r="D237" s="21"/>
      <c r="E237" s="44" t="str">
        <f>IFERROR(IF(RIGHT(C237,3)="999","Contract/Other",VLOOKUP(C237,'Assistance Listings'!$A$1:$C$9999,2,FALSE)),"")</f>
        <v/>
      </c>
      <c r="F237" s="1"/>
      <c r="G237" s="1"/>
      <c r="H237" s="44" t="str">
        <f>IFERROR(IF(G237="Y","R&amp;D Cluster",VLOOKUP(VALUE(C237),Clusters!$A$5:$C$9999,3,FALSE)),"")</f>
        <v/>
      </c>
      <c r="I237" s="1"/>
      <c r="J237" s="1"/>
      <c r="K237" s="30"/>
      <c r="L237" s="30"/>
      <c r="M237" s="22"/>
      <c r="N237" s="22"/>
      <c r="O237" s="40" t="str">
        <f t="shared" si="6"/>
        <v/>
      </c>
      <c r="P237" s="41" t="str">
        <f t="shared" si="7"/>
        <v/>
      </c>
    </row>
    <row r="238" spans="1:16" s="2" customFormat="1">
      <c r="A238" s="1"/>
      <c r="B238" s="1"/>
      <c r="C238" s="21"/>
      <c r="D238" s="21"/>
      <c r="E238" s="44" t="str">
        <f>IFERROR(IF(RIGHT(C238,3)="999","Contract/Other",VLOOKUP(C238,'Assistance Listings'!$A$1:$C$9999,2,FALSE)),"")</f>
        <v/>
      </c>
      <c r="F238" s="1"/>
      <c r="G238" s="1"/>
      <c r="H238" s="44" t="str">
        <f>IFERROR(IF(G238="Y","R&amp;D Cluster",VLOOKUP(VALUE(C238),Clusters!$A$5:$C$9999,3,FALSE)),"")</f>
        <v/>
      </c>
      <c r="I238" s="1"/>
      <c r="J238" s="1"/>
      <c r="K238" s="30"/>
      <c r="L238" s="30"/>
      <c r="M238" s="22"/>
      <c r="N238" s="22"/>
      <c r="O238" s="40" t="str">
        <f t="shared" si="6"/>
        <v/>
      </c>
      <c r="P238" s="41" t="str">
        <f t="shared" si="7"/>
        <v/>
      </c>
    </row>
    <row r="239" spans="1:16" s="2" customFormat="1">
      <c r="A239" s="1"/>
      <c r="B239" s="1"/>
      <c r="C239" s="21"/>
      <c r="D239" s="21"/>
      <c r="E239" s="44" t="str">
        <f>IFERROR(IF(RIGHT(C239,3)="999","Contract/Other",VLOOKUP(C239,'Assistance Listings'!$A$1:$C$9999,2,FALSE)),"")</f>
        <v/>
      </c>
      <c r="F239" s="1"/>
      <c r="G239" s="1"/>
      <c r="H239" s="44" t="str">
        <f>IFERROR(IF(G239="Y","R&amp;D Cluster",VLOOKUP(VALUE(C239),Clusters!$A$5:$C$9999,3,FALSE)),"")</f>
        <v/>
      </c>
      <c r="I239" s="1"/>
      <c r="J239" s="1"/>
      <c r="K239" s="30"/>
      <c r="L239" s="30"/>
      <c r="M239" s="22"/>
      <c r="N239" s="22"/>
      <c r="O239" s="40" t="str">
        <f t="shared" si="6"/>
        <v/>
      </c>
      <c r="P239" s="41" t="str">
        <f t="shared" si="7"/>
        <v/>
      </c>
    </row>
    <row r="240" spans="1:16" s="2" customFormat="1">
      <c r="A240" s="1"/>
      <c r="B240" s="1"/>
      <c r="C240" s="21"/>
      <c r="D240" s="21"/>
      <c r="E240" s="44" t="str">
        <f>IFERROR(IF(RIGHT(C240,3)="999","Contract/Other",VLOOKUP(C240,'Assistance Listings'!$A$1:$C$9999,2,FALSE)),"")</f>
        <v/>
      </c>
      <c r="F240" s="1"/>
      <c r="G240" s="1"/>
      <c r="H240" s="44" t="str">
        <f>IFERROR(IF(G240="Y","R&amp;D Cluster",VLOOKUP(VALUE(C240),Clusters!$A$5:$C$9999,3,FALSE)),"")</f>
        <v/>
      </c>
      <c r="I240" s="1"/>
      <c r="J240" s="1"/>
      <c r="K240" s="30"/>
      <c r="L240" s="30"/>
      <c r="M240" s="22"/>
      <c r="N240" s="22"/>
      <c r="O240" s="40" t="str">
        <f t="shared" si="6"/>
        <v/>
      </c>
      <c r="P240" s="41" t="str">
        <f t="shared" si="7"/>
        <v/>
      </c>
    </row>
    <row r="241" spans="1:16" s="2" customFormat="1">
      <c r="A241" s="1"/>
      <c r="B241" s="1"/>
      <c r="C241" s="21"/>
      <c r="D241" s="21"/>
      <c r="E241" s="44" t="str">
        <f>IFERROR(IF(RIGHT(C241,3)="999","Contract/Other",VLOOKUP(C241,'Assistance Listings'!$A$1:$C$9999,2,FALSE)),"")</f>
        <v/>
      </c>
      <c r="F241" s="1"/>
      <c r="G241" s="1"/>
      <c r="H241" s="44" t="str">
        <f>IFERROR(IF(G241="Y","R&amp;D Cluster",VLOOKUP(VALUE(C241),Clusters!$A$5:$C$9999,3,FALSE)),"")</f>
        <v/>
      </c>
      <c r="I241" s="1"/>
      <c r="J241" s="1"/>
      <c r="K241" s="30"/>
      <c r="L241" s="30"/>
      <c r="M241" s="22"/>
      <c r="N241" s="22"/>
      <c r="O241" s="40" t="str">
        <f t="shared" si="6"/>
        <v/>
      </c>
      <c r="P241" s="41" t="str">
        <f t="shared" si="7"/>
        <v/>
      </c>
    </row>
    <row r="242" spans="1:16" s="2" customFormat="1">
      <c r="A242" s="1"/>
      <c r="B242" s="1"/>
      <c r="C242" s="21"/>
      <c r="D242" s="21"/>
      <c r="E242" s="44" t="str">
        <f>IFERROR(IF(RIGHT(C242,3)="999","Contract/Other",VLOOKUP(C242,'Assistance Listings'!$A$1:$C$9999,2,FALSE)),"")</f>
        <v/>
      </c>
      <c r="F242" s="1"/>
      <c r="G242" s="1"/>
      <c r="H242" s="44" t="str">
        <f>IFERROR(IF(G242="Y","R&amp;D Cluster",VLOOKUP(VALUE(C242),Clusters!$A$5:$C$9999,3,FALSE)),"")</f>
        <v/>
      </c>
      <c r="I242" s="1"/>
      <c r="J242" s="1"/>
      <c r="K242" s="30"/>
      <c r="L242" s="30"/>
      <c r="M242" s="22"/>
      <c r="N242" s="22"/>
      <c r="O242" s="40" t="str">
        <f t="shared" si="6"/>
        <v/>
      </c>
      <c r="P242" s="41" t="str">
        <f t="shared" si="7"/>
        <v/>
      </c>
    </row>
    <row r="243" spans="1:16" s="2" customFormat="1">
      <c r="A243" s="1"/>
      <c r="B243" s="1"/>
      <c r="C243" s="21"/>
      <c r="D243" s="21"/>
      <c r="E243" s="44" t="str">
        <f>IFERROR(IF(RIGHT(C243,3)="999","Contract/Other",VLOOKUP(C243,'Assistance Listings'!$A$1:$C$9999,2,FALSE)),"")</f>
        <v/>
      </c>
      <c r="F243" s="1"/>
      <c r="G243" s="1"/>
      <c r="H243" s="44" t="str">
        <f>IFERROR(IF(G243="Y","R&amp;D Cluster",VLOOKUP(VALUE(C243),Clusters!$A$5:$C$9999,3,FALSE)),"")</f>
        <v/>
      </c>
      <c r="I243" s="1"/>
      <c r="J243" s="1"/>
      <c r="K243" s="30"/>
      <c r="L243" s="30"/>
      <c r="M243" s="22"/>
      <c r="N243" s="22"/>
      <c r="O243" s="40" t="str">
        <f t="shared" si="6"/>
        <v/>
      </c>
      <c r="P243" s="41" t="str">
        <f t="shared" si="7"/>
        <v/>
      </c>
    </row>
    <row r="244" spans="1:16" s="2" customFormat="1">
      <c r="A244" s="1"/>
      <c r="B244" s="1"/>
      <c r="C244" s="21"/>
      <c r="D244" s="21"/>
      <c r="E244" s="44" t="str">
        <f>IFERROR(IF(RIGHT(C244,3)="999","Contract/Other",VLOOKUP(C244,'Assistance Listings'!$A$1:$C$9999,2,FALSE)),"")</f>
        <v/>
      </c>
      <c r="F244" s="1"/>
      <c r="G244" s="1"/>
      <c r="H244" s="44" t="str">
        <f>IFERROR(IF(G244="Y","R&amp;D Cluster",VLOOKUP(VALUE(C244),Clusters!$A$5:$C$9999,3,FALSE)),"")</f>
        <v/>
      </c>
      <c r="I244" s="1"/>
      <c r="J244" s="1"/>
      <c r="K244" s="30"/>
      <c r="L244" s="30"/>
      <c r="M244" s="22"/>
      <c r="N244" s="22"/>
      <c r="O244" s="40" t="str">
        <f t="shared" si="6"/>
        <v/>
      </c>
      <c r="P244" s="41" t="str">
        <f t="shared" si="7"/>
        <v/>
      </c>
    </row>
    <row r="245" spans="1:16" s="2" customFormat="1">
      <c r="A245" s="1"/>
      <c r="B245" s="1"/>
      <c r="C245" s="21"/>
      <c r="D245" s="21"/>
      <c r="E245" s="44" t="str">
        <f>IFERROR(IF(RIGHT(C245,3)="999","Contract/Other",VLOOKUP(C245,'Assistance Listings'!$A$1:$C$9999,2,FALSE)),"")</f>
        <v/>
      </c>
      <c r="F245" s="1"/>
      <c r="G245" s="1"/>
      <c r="H245" s="44" t="str">
        <f>IFERROR(IF(G245="Y","R&amp;D Cluster",VLOOKUP(VALUE(C245),Clusters!$A$5:$C$9999,3,FALSE)),"")</f>
        <v/>
      </c>
      <c r="I245" s="1"/>
      <c r="J245" s="1"/>
      <c r="K245" s="30"/>
      <c r="L245" s="30"/>
      <c r="M245" s="22"/>
      <c r="N245" s="22"/>
      <c r="O245" s="40" t="str">
        <f t="shared" si="6"/>
        <v/>
      </c>
      <c r="P245" s="41" t="str">
        <f t="shared" si="7"/>
        <v/>
      </c>
    </row>
    <row r="246" spans="1:16" s="2" customFormat="1">
      <c r="A246" s="1"/>
      <c r="B246" s="1"/>
      <c r="C246" s="21"/>
      <c r="D246" s="21"/>
      <c r="E246" s="44" t="str">
        <f>IFERROR(IF(RIGHT(C246,3)="999","Contract/Other",VLOOKUP(C246,'Assistance Listings'!$A$1:$C$9999,2,FALSE)),"")</f>
        <v/>
      </c>
      <c r="F246" s="1"/>
      <c r="G246" s="1"/>
      <c r="H246" s="44" t="str">
        <f>IFERROR(IF(G246="Y","R&amp;D Cluster",VLOOKUP(VALUE(C246),Clusters!$A$5:$C$9999,3,FALSE)),"")</f>
        <v/>
      </c>
      <c r="I246" s="1"/>
      <c r="J246" s="1"/>
      <c r="K246" s="30"/>
      <c r="L246" s="30"/>
      <c r="M246" s="22"/>
      <c r="N246" s="22"/>
      <c r="O246" s="40" t="str">
        <f t="shared" si="6"/>
        <v/>
      </c>
      <c r="P246" s="41" t="str">
        <f t="shared" si="7"/>
        <v/>
      </c>
    </row>
    <row r="247" spans="1:16" s="2" customFormat="1">
      <c r="A247" s="1"/>
      <c r="B247" s="1"/>
      <c r="C247" s="21"/>
      <c r="D247" s="21"/>
      <c r="E247" s="44" t="str">
        <f>IFERROR(IF(RIGHT(C247,3)="999","Contract/Other",VLOOKUP(C247,'Assistance Listings'!$A$1:$C$9999,2,FALSE)),"")</f>
        <v/>
      </c>
      <c r="F247" s="1"/>
      <c r="G247" s="1"/>
      <c r="H247" s="44" t="str">
        <f>IFERROR(IF(G247="Y","R&amp;D Cluster",VLOOKUP(VALUE(C247),Clusters!$A$5:$C$9999,3,FALSE)),"")</f>
        <v/>
      </c>
      <c r="I247" s="1"/>
      <c r="J247" s="1"/>
      <c r="K247" s="30"/>
      <c r="L247" s="30"/>
      <c r="M247" s="22"/>
      <c r="N247" s="22"/>
      <c r="O247" s="40" t="str">
        <f t="shared" si="6"/>
        <v/>
      </c>
      <c r="P247" s="41" t="str">
        <f t="shared" si="7"/>
        <v/>
      </c>
    </row>
    <row r="248" spans="1:16" s="2" customFormat="1">
      <c r="A248" s="1"/>
      <c r="B248" s="1"/>
      <c r="C248" s="21"/>
      <c r="D248" s="21"/>
      <c r="E248" s="44" t="str">
        <f>IFERROR(IF(RIGHT(C248,3)="999","Contract/Other",VLOOKUP(C248,'Assistance Listings'!$A$1:$C$9999,2,FALSE)),"")</f>
        <v/>
      </c>
      <c r="F248" s="1"/>
      <c r="G248" s="1"/>
      <c r="H248" s="44" t="str">
        <f>IFERROR(IF(G248="Y","R&amp;D Cluster",VLOOKUP(VALUE(C248),Clusters!$A$5:$C$9999,3,FALSE)),"")</f>
        <v/>
      </c>
      <c r="I248" s="1"/>
      <c r="J248" s="1"/>
      <c r="K248" s="30"/>
      <c r="L248" s="30"/>
      <c r="M248" s="22"/>
      <c r="N248" s="22"/>
      <c r="O248" s="40" t="str">
        <f t="shared" si="6"/>
        <v/>
      </c>
      <c r="P248" s="41" t="str">
        <f t="shared" si="7"/>
        <v/>
      </c>
    </row>
    <row r="249" spans="1:16" s="2" customFormat="1">
      <c r="A249" s="1"/>
      <c r="B249" s="1"/>
      <c r="C249" s="21"/>
      <c r="D249" s="21"/>
      <c r="E249" s="44" t="str">
        <f>IFERROR(IF(RIGHT(C249,3)="999","Contract/Other",VLOOKUP(C249,'Assistance Listings'!$A$1:$C$9999,2,FALSE)),"")</f>
        <v/>
      </c>
      <c r="F249" s="1"/>
      <c r="G249" s="1"/>
      <c r="H249" s="44" t="str">
        <f>IFERROR(IF(G249="Y","R&amp;D Cluster",VLOOKUP(VALUE(C249),Clusters!$A$5:$C$9999,3,FALSE)),"")</f>
        <v/>
      </c>
      <c r="I249" s="1"/>
      <c r="J249" s="1"/>
      <c r="K249" s="30"/>
      <c r="L249" s="30"/>
      <c r="M249" s="22"/>
      <c r="N249" s="22"/>
      <c r="O249" s="40" t="str">
        <f t="shared" si="6"/>
        <v/>
      </c>
      <c r="P249" s="41" t="str">
        <f t="shared" si="7"/>
        <v/>
      </c>
    </row>
    <row r="250" spans="1:16" s="2" customFormat="1">
      <c r="A250" s="1"/>
      <c r="B250" s="1"/>
      <c r="C250" s="21"/>
      <c r="D250" s="21"/>
      <c r="E250" s="44" t="str">
        <f>IFERROR(IF(RIGHT(C250,3)="999","Contract/Other",VLOOKUP(C250,'Assistance Listings'!$A$1:$C$9999,2,FALSE)),"")</f>
        <v/>
      </c>
      <c r="F250" s="1"/>
      <c r="G250" s="1"/>
      <c r="H250" s="44" t="str">
        <f>IFERROR(IF(G250="Y","R&amp;D Cluster",VLOOKUP(VALUE(C250),Clusters!$A$5:$C$9999,3,FALSE)),"")</f>
        <v/>
      </c>
      <c r="I250" s="1"/>
      <c r="J250" s="1"/>
      <c r="K250" s="30"/>
      <c r="L250" s="30"/>
      <c r="M250" s="22"/>
      <c r="N250" s="22"/>
      <c r="O250" s="40" t="str">
        <f t="shared" si="6"/>
        <v/>
      </c>
      <c r="P250" s="41" t="str">
        <f t="shared" si="7"/>
        <v/>
      </c>
    </row>
    <row r="251" spans="1:16" s="2" customFormat="1">
      <c r="A251" s="1"/>
      <c r="B251" s="1"/>
      <c r="C251" s="21"/>
      <c r="D251" s="21"/>
      <c r="E251" s="44" t="str">
        <f>IFERROR(IF(RIGHT(C251,3)="999","Contract/Other",VLOOKUP(C251,'Assistance Listings'!$A$1:$C$9999,2,FALSE)),"")</f>
        <v/>
      </c>
      <c r="F251" s="1"/>
      <c r="G251" s="1"/>
      <c r="H251" s="44" t="str">
        <f>IFERROR(IF(G251="Y","R&amp;D Cluster",VLOOKUP(VALUE(C251),Clusters!$A$5:$C$9999,3,FALSE)),"")</f>
        <v/>
      </c>
      <c r="I251" s="1"/>
      <c r="J251" s="1"/>
      <c r="K251" s="30"/>
      <c r="L251" s="30"/>
      <c r="M251" s="22"/>
      <c r="N251" s="22"/>
      <c r="O251" s="40" t="str">
        <f t="shared" si="6"/>
        <v/>
      </c>
      <c r="P251" s="41" t="str">
        <f t="shared" si="7"/>
        <v/>
      </c>
    </row>
    <row r="252" spans="1:16" s="2" customFormat="1">
      <c r="A252" s="1"/>
      <c r="B252" s="1"/>
      <c r="C252" s="21"/>
      <c r="D252" s="21"/>
      <c r="E252" s="44" t="str">
        <f>IFERROR(IF(RIGHT(C252,3)="999","Contract/Other",VLOOKUP(C252,'Assistance Listings'!$A$1:$C$9999,2,FALSE)),"")</f>
        <v/>
      </c>
      <c r="F252" s="1"/>
      <c r="G252" s="1"/>
      <c r="H252" s="44" t="str">
        <f>IFERROR(IF(G252="Y","R&amp;D Cluster",VLOOKUP(VALUE(C252),Clusters!$A$5:$C$9999,3,FALSE)),"")</f>
        <v/>
      </c>
      <c r="I252" s="1"/>
      <c r="J252" s="1"/>
      <c r="K252" s="30"/>
      <c r="L252" s="30"/>
      <c r="M252" s="22"/>
      <c r="N252" s="22"/>
      <c r="O252" s="40" t="str">
        <f t="shared" si="6"/>
        <v/>
      </c>
      <c r="P252" s="41" t="str">
        <f t="shared" si="7"/>
        <v/>
      </c>
    </row>
    <row r="253" spans="1:16" s="2" customFormat="1">
      <c r="A253" s="1"/>
      <c r="B253" s="1"/>
      <c r="C253" s="21"/>
      <c r="D253" s="21"/>
      <c r="E253" s="44" t="str">
        <f>IFERROR(IF(RIGHT(C253,3)="999","Contract/Other",VLOOKUP(C253,'Assistance Listings'!$A$1:$C$9999,2,FALSE)),"")</f>
        <v/>
      </c>
      <c r="F253" s="1"/>
      <c r="G253" s="1"/>
      <c r="H253" s="44" t="str">
        <f>IFERROR(IF(G253="Y","R&amp;D Cluster",VLOOKUP(VALUE(C253),Clusters!$A$5:$C$9999,3,FALSE)),"")</f>
        <v/>
      </c>
      <c r="I253" s="1"/>
      <c r="J253" s="1"/>
      <c r="K253" s="30"/>
      <c r="L253" s="30"/>
      <c r="M253" s="22"/>
      <c r="N253" s="22"/>
      <c r="O253" s="40" t="str">
        <f t="shared" si="6"/>
        <v/>
      </c>
      <c r="P253" s="41" t="str">
        <f t="shared" si="7"/>
        <v/>
      </c>
    </row>
    <row r="254" spans="1:16" s="2" customFormat="1">
      <c r="A254" s="1"/>
      <c r="B254" s="1"/>
      <c r="C254" s="21"/>
      <c r="D254" s="21"/>
      <c r="E254" s="44" t="str">
        <f>IFERROR(IF(RIGHT(C254,3)="999","Contract/Other",VLOOKUP(C254,'Assistance Listings'!$A$1:$C$9999,2,FALSE)),"")</f>
        <v/>
      </c>
      <c r="F254" s="1"/>
      <c r="G254" s="1"/>
      <c r="H254" s="44" t="str">
        <f>IFERROR(IF(G254="Y","R&amp;D Cluster",VLOOKUP(VALUE(C254),Clusters!$A$5:$C$9999,3,FALSE)),"")</f>
        <v/>
      </c>
      <c r="I254" s="1"/>
      <c r="J254" s="1"/>
      <c r="K254" s="30"/>
      <c r="L254" s="30"/>
      <c r="M254" s="22"/>
      <c r="N254" s="22"/>
      <c r="O254" s="40" t="str">
        <f t="shared" si="6"/>
        <v/>
      </c>
      <c r="P254" s="41" t="str">
        <f t="shared" si="7"/>
        <v/>
      </c>
    </row>
    <row r="255" spans="1:16" s="2" customFormat="1">
      <c r="A255" s="1"/>
      <c r="B255" s="1"/>
      <c r="C255" s="21"/>
      <c r="D255" s="21"/>
      <c r="E255" s="44" t="str">
        <f>IFERROR(IF(RIGHT(C255,3)="999","Contract/Other",VLOOKUP(C255,'Assistance Listings'!$A$1:$C$9999,2,FALSE)),"")</f>
        <v/>
      </c>
      <c r="F255" s="1"/>
      <c r="G255" s="1"/>
      <c r="H255" s="44" t="str">
        <f>IFERROR(IF(G255="Y","R&amp;D Cluster",VLOOKUP(VALUE(C255),Clusters!$A$5:$C$9999,3,FALSE)),"")</f>
        <v/>
      </c>
      <c r="I255" s="1"/>
      <c r="J255" s="1"/>
      <c r="K255" s="30"/>
      <c r="L255" s="30"/>
      <c r="M255" s="22"/>
      <c r="N255" s="22"/>
      <c r="O255" s="40" t="str">
        <f t="shared" si="6"/>
        <v/>
      </c>
      <c r="P255" s="41" t="str">
        <f t="shared" si="7"/>
        <v/>
      </c>
    </row>
    <row r="256" spans="1:16" s="2" customFormat="1">
      <c r="A256" s="1"/>
      <c r="B256" s="1"/>
      <c r="C256" s="21"/>
      <c r="D256" s="21"/>
      <c r="E256" s="44" t="str">
        <f>IFERROR(IF(RIGHT(C256,3)="999","Contract/Other",VLOOKUP(C256,'Assistance Listings'!$A$1:$C$9999,2,FALSE)),"")</f>
        <v/>
      </c>
      <c r="F256" s="1"/>
      <c r="G256" s="1"/>
      <c r="H256" s="44" t="str">
        <f>IFERROR(IF(G256="Y","R&amp;D Cluster",VLOOKUP(VALUE(C256),Clusters!$A$5:$C$9999,3,FALSE)),"")</f>
        <v/>
      </c>
      <c r="I256" s="1"/>
      <c r="J256" s="1"/>
      <c r="K256" s="30"/>
      <c r="L256" s="30"/>
      <c r="M256" s="22"/>
      <c r="N256" s="22"/>
      <c r="O256" s="40" t="str">
        <f t="shared" si="6"/>
        <v/>
      </c>
      <c r="P256" s="41" t="str">
        <f t="shared" si="7"/>
        <v/>
      </c>
    </row>
    <row r="257" spans="1:16" s="2" customFormat="1">
      <c r="A257" s="1"/>
      <c r="B257" s="1"/>
      <c r="C257" s="21"/>
      <c r="D257" s="21"/>
      <c r="E257" s="44" t="str">
        <f>IFERROR(IF(RIGHT(C257,3)="999","Contract/Other",VLOOKUP(C257,'Assistance Listings'!$A$1:$C$9999,2,FALSE)),"")</f>
        <v/>
      </c>
      <c r="F257" s="1"/>
      <c r="G257" s="1"/>
      <c r="H257" s="44" t="str">
        <f>IFERROR(IF(G257="Y","R&amp;D Cluster",VLOOKUP(VALUE(C257),Clusters!$A$5:$C$9999,3,FALSE)),"")</f>
        <v/>
      </c>
      <c r="I257" s="1"/>
      <c r="J257" s="1"/>
      <c r="K257" s="30"/>
      <c r="L257" s="30"/>
      <c r="M257" s="22"/>
      <c r="N257" s="22"/>
      <c r="O257" s="40" t="str">
        <f t="shared" si="6"/>
        <v/>
      </c>
      <c r="P257" s="41" t="str">
        <f t="shared" si="7"/>
        <v/>
      </c>
    </row>
    <row r="258" spans="1:16" s="2" customFormat="1">
      <c r="A258" s="1"/>
      <c r="B258" s="1"/>
      <c r="C258" s="21"/>
      <c r="D258" s="21"/>
      <c r="E258" s="44" t="str">
        <f>IFERROR(IF(RIGHT(C258,3)="999","Contract/Other",VLOOKUP(C258,'Assistance Listings'!$A$1:$C$9999,2,FALSE)),"")</f>
        <v/>
      </c>
      <c r="F258" s="1"/>
      <c r="G258" s="1"/>
      <c r="H258" s="44" t="str">
        <f>IFERROR(IF(G258="Y","R&amp;D Cluster",VLOOKUP(VALUE(C258),Clusters!$A$5:$C$9999,3,FALSE)),"")</f>
        <v/>
      </c>
      <c r="I258" s="1"/>
      <c r="J258" s="1"/>
      <c r="K258" s="30"/>
      <c r="L258" s="30"/>
      <c r="M258" s="22"/>
      <c r="N258" s="22"/>
      <c r="O258" s="40" t="str">
        <f t="shared" si="6"/>
        <v/>
      </c>
      <c r="P258" s="41" t="str">
        <f t="shared" si="7"/>
        <v/>
      </c>
    </row>
    <row r="259" spans="1:16" s="2" customFormat="1">
      <c r="A259" s="1"/>
      <c r="B259" s="1"/>
      <c r="C259" s="21"/>
      <c r="D259" s="21"/>
      <c r="E259" s="44" t="str">
        <f>IFERROR(IF(RIGHT(C259,3)="999","Contract/Other",VLOOKUP(C259,'Assistance Listings'!$A$1:$C$9999,2,FALSE)),"")</f>
        <v/>
      </c>
      <c r="F259" s="1"/>
      <c r="G259" s="1"/>
      <c r="H259" s="44" t="str">
        <f>IFERROR(IF(G259="Y","R&amp;D Cluster",VLOOKUP(VALUE(C259),Clusters!$A$5:$C$9999,3,FALSE)),"")</f>
        <v/>
      </c>
      <c r="I259" s="1"/>
      <c r="J259" s="1"/>
      <c r="K259" s="30"/>
      <c r="L259" s="30"/>
      <c r="M259" s="22"/>
      <c r="N259" s="22"/>
      <c r="O259" s="40" t="str">
        <f t="shared" si="6"/>
        <v/>
      </c>
      <c r="P259" s="41" t="str">
        <f t="shared" si="7"/>
        <v/>
      </c>
    </row>
    <row r="260" spans="1:16" s="2" customFormat="1">
      <c r="A260" s="1"/>
      <c r="B260" s="1"/>
      <c r="C260" s="21"/>
      <c r="D260" s="21"/>
      <c r="E260" s="44" t="str">
        <f>IFERROR(IF(RIGHT(C260,3)="999","Contract/Other",VLOOKUP(C260,'Assistance Listings'!$A$1:$C$9999,2,FALSE)),"")</f>
        <v/>
      </c>
      <c r="F260" s="1"/>
      <c r="G260" s="1"/>
      <c r="H260" s="44" t="str">
        <f>IFERROR(IF(G260="Y","R&amp;D Cluster",VLOOKUP(VALUE(C260),Clusters!$A$5:$C$9999,3,FALSE)),"")</f>
        <v/>
      </c>
      <c r="I260" s="1"/>
      <c r="J260" s="1"/>
      <c r="K260" s="30"/>
      <c r="L260" s="30"/>
      <c r="M260" s="22"/>
      <c r="N260" s="22"/>
      <c r="O260" s="40" t="str">
        <f t="shared" si="6"/>
        <v/>
      </c>
      <c r="P260" s="41" t="str">
        <f t="shared" si="7"/>
        <v/>
      </c>
    </row>
    <row r="261" spans="1:16" s="2" customFormat="1">
      <c r="A261" s="1"/>
      <c r="B261" s="1"/>
      <c r="C261" s="21"/>
      <c r="D261" s="21"/>
      <c r="E261" s="44" t="str">
        <f>IFERROR(IF(RIGHT(C261,3)="999","Contract/Other",VLOOKUP(C261,'Assistance Listings'!$A$1:$C$9999,2,FALSE)),"")</f>
        <v/>
      </c>
      <c r="F261" s="1"/>
      <c r="G261" s="1"/>
      <c r="H261" s="44" t="str">
        <f>IFERROR(IF(G261="Y","R&amp;D Cluster",VLOOKUP(VALUE(C261),Clusters!$A$5:$C$9999,3,FALSE)),"")</f>
        <v/>
      </c>
      <c r="I261" s="1"/>
      <c r="J261" s="1"/>
      <c r="K261" s="30"/>
      <c r="L261" s="30"/>
      <c r="M261" s="22"/>
      <c r="N261" s="22"/>
      <c r="O261" s="40" t="str">
        <f t="shared" si="6"/>
        <v/>
      </c>
      <c r="P261" s="41" t="str">
        <f t="shared" si="7"/>
        <v/>
      </c>
    </row>
    <row r="262" spans="1:16" s="2" customFormat="1">
      <c r="A262" s="1"/>
      <c r="B262" s="1"/>
      <c r="C262" s="21"/>
      <c r="D262" s="21"/>
      <c r="E262" s="44" t="str">
        <f>IFERROR(IF(RIGHT(C262,3)="999","Contract/Other",VLOOKUP(C262,'Assistance Listings'!$A$1:$C$9999,2,FALSE)),"")</f>
        <v/>
      </c>
      <c r="F262" s="1"/>
      <c r="G262" s="1"/>
      <c r="H262" s="44" t="str">
        <f>IFERROR(IF(G262="Y","R&amp;D Cluster",VLOOKUP(VALUE(C262),Clusters!$A$5:$C$9999,3,FALSE)),"")</f>
        <v/>
      </c>
      <c r="I262" s="1"/>
      <c r="J262" s="1"/>
      <c r="K262" s="30"/>
      <c r="L262" s="30"/>
      <c r="M262" s="22"/>
      <c r="N262" s="22"/>
      <c r="O262" s="40" t="str">
        <f t="shared" si="6"/>
        <v/>
      </c>
      <c r="P262" s="41" t="str">
        <f t="shared" si="7"/>
        <v/>
      </c>
    </row>
    <row r="263" spans="1:16" s="2" customFormat="1">
      <c r="A263" s="1"/>
      <c r="B263" s="1"/>
      <c r="C263" s="21"/>
      <c r="D263" s="21"/>
      <c r="E263" s="44" t="str">
        <f>IFERROR(IF(RIGHT(C263,3)="999","Contract/Other",VLOOKUP(C263,'Assistance Listings'!$A$1:$C$9999,2,FALSE)),"")</f>
        <v/>
      </c>
      <c r="F263" s="1"/>
      <c r="G263" s="1"/>
      <c r="H263" s="44" t="str">
        <f>IFERROR(IF(G263="Y","R&amp;D Cluster",VLOOKUP(VALUE(C263),Clusters!$A$5:$C$9999,3,FALSE)),"")</f>
        <v/>
      </c>
      <c r="I263" s="1"/>
      <c r="J263" s="1"/>
      <c r="K263" s="30"/>
      <c r="L263" s="30"/>
      <c r="M263" s="22"/>
      <c r="N263" s="22"/>
      <c r="O263" s="40" t="str">
        <f t="shared" si="6"/>
        <v/>
      </c>
      <c r="P263" s="41" t="str">
        <f t="shared" si="7"/>
        <v/>
      </c>
    </row>
    <row r="264" spans="1:16" s="2" customFormat="1">
      <c r="A264" s="1"/>
      <c r="B264" s="1"/>
      <c r="C264" s="21"/>
      <c r="D264" s="21"/>
      <c r="E264" s="44" t="str">
        <f>IFERROR(IF(RIGHT(C264,3)="999","Contract/Other",VLOOKUP(C264,'Assistance Listings'!$A$1:$C$9999,2,FALSE)),"")</f>
        <v/>
      </c>
      <c r="F264" s="1"/>
      <c r="G264" s="1"/>
      <c r="H264" s="44" t="str">
        <f>IFERROR(IF(G264="Y","R&amp;D Cluster",VLOOKUP(VALUE(C264),Clusters!$A$5:$C$9999,3,FALSE)),"")</f>
        <v/>
      </c>
      <c r="I264" s="1"/>
      <c r="J264" s="1"/>
      <c r="K264" s="30"/>
      <c r="L264" s="30"/>
      <c r="M264" s="22"/>
      <c r="N264" s="22"/>
      <c r="O264" s="40" t="str">
        <f t="shared" ref="O264:O327" si="8">IF(OR(N264&gt;M264,N264&lt;0),"ERROR","")</f>
        <v/>
      </c>
      <c r="P264" s="41" t="str">
        <f t="shared" ref="P264:P327" si="9">IF(ISBLANK(J264),"",IF(J264="Y","",IF(J264="N",IF(ISBLANK(K264),"Pass-Through Entity Required",IF(LEN(K264)&gt;70,"Pass-Through Entity Name limited to 70 characters",IF(ISBLANK(L264),"Pass-Through Entity ID Required",""))))))</f>
        <v/>
      </c>
    </row>
    <row r="265" spans="1:16" s="2" customFormat="1">
      <c r="A265" s="1"/>
      <c r="B265" s="1"/>
      <c r="C265" s="21"/>
      <c r="D265" s="21"/>
      <c r="E265" s="44" t="str">
        <f>IFERROR(IF(RIGHT(C265,3)="999","Contract/Other",VLOOKUP(C265,'Assistance Listings'!$A$1:$C$9999,2,FALSE)),"")</f>
        <v/>
      </c>
      <c r="F265" s="1"/>
      <c r="G265" s="1"/>
      <c r="H265" s="44" t="str">
        <f>IFERROR(IF(G265="Y","R&amp;D Cluster",VLOOKUP(VALUE(C265),Clusters!$A$5:$C$9999,3,FALSE)),"")</f>
        <v/>
      </c>
      <c r="I265" s="1"/>
      <c r="J265" s="1"/>
      <c r="K265" s="30"/>
      <c r="L265" s="30"/>
      <c r="M265" s="22"/>
      <c r="N265" s="22"/>
      <c r="O265" s="40" t="str">
        <f t="shared" si="8"/>
        <v/>
      </c>
      <c r="P265" s="41" t="str">
        <f t="shared" si="9"/>
        <v/>
      </c>
    </row>
    <row r="266" spans="1:16" s="2" customFormat="1">
      <c r="A266" s="1"/>
      <c r="B266" s="1"/>
      <c r="C266" s="21"/>
      <c r="D266" s="21"/>
      <c r="E266" s="44" t="str">
        <f>IFERROR(IF(RIGHT(C266,3)="999","Contract/Other",VLOOKUP(C266,'Assistance Listings'!$A$1:$C$9999,2,FALSE)),"")</f>
        <v/>
      </c>
      <c r="F266" s="1"/>
      <c r="G266" s="1"/>
      <c r="H266" s="44" t="str">
        <f>IFERROR(IF(G266="Y","R&amp;D Cluster",VLOOKUP(VALUE(C266),Clusters!$A$5:$C$9999,3,FALSE)),"")</f>
        <v/>
      </c>
      <c r="I266" s="1"/>
      <c r="J266" s="1"/>
      <c r="K266" s="30"/>
      <c r="L266" s="30"/>
      <c r="M266" s="22"/>
      <c r="N266" s="22"/>
      <c r="O266" s="40" t="str">
        <f t="shared" si="8"/>
        <v/>
      </c>
      <c r="P266" s="41" t="str">
        <f t="shared" si="9"/>
        <v/>
      </c>
    </row>
    <row r="267" spans="1:16" s="2" customFormat="1">
      <c r="A267" s="1"/>
      <c r="B267" s="1"/>
      <c r="C267" s="21"/>
      <c r="D267" s="21"/>
      <c r="E267" s="44" t="str">
        <f>IFERROR(IF(RIGHT(C267,3)="999","Contract/Other",VLOOKUP(C267,'Assistance Listings'!$A$1:$C$9999,2,FALSE)),"")</f>
        <v/>
      </c>
      <c r="F267" s="1"/>
      <c r="G267" s="1"/>
      <c r="H267" s="44" t="str">
        <f>IFERROR(IF(G267="Y","R&amp;D Cluster",VLOOKUP(VALUE(C267),Clusters!$A$5:$C$9999,3,FALSE)),"")</f>
        <v/>
      </c>
      <c r="I267" s="1"/>
      <c r="J267" s="1"/>
      <c r="K267" s="30"/>
      <c r="L267" s="30"/>
      <c r="M267" s="22"/>
      <c r="N267" s="22"/>
      <c r="O267" s="40" t="str">
        <f t="shared" si="8"/>
        <v/>
      </c>
      <c r="P267" s="41" t="str">
        <f t="shared" si="9"/>
        <v/>
      </c>
    </row>
    <row r="268" spans="1:16" s="2" customFormat="1">
      <c r="A268" s="1"/>
      <c r="B268" s="1"/>
      <c r="C268" s="21"/>
      <c r="D268" s="21"/>
      <c r="E268" s="44" t="str">
        <f>IFERROR(IF(RIGHT(C268,3)="999","Contract/Other",VLOOKUP(C268,'Assistance Listings'!$A$1:$C$9999,2,FALSE)),"")</f>
        <v/>
      </c>
      <c r="F268" s="1"/>
      <c r="G268" s="1"/>
      <c r="H268" s="44" t="str">
        <f>IFERROR(IF(G268="Y","R&amp;D Cluster",VLOOKUP(VALUE(C268),Clusters!$A$5:$C$9999,3,FALSE)),"")</f>
        <v/>
      </c>
      <c r="I268" s="1"/>
      <c r="J268" s="1"/>
      <c r="K268" s="30"/>
      <c r="L268" s="30"/>
      <c r="M268" s="22"/>
      <c r="N268" s="22"/>
      <c r="O268" s="40" t="str">
        <f t="shared" si="8"/>
        <v/>
      </c>
      <c r="P268" s="41" t="str">
        <f t="shared" si="9"/>
        <v/>
      </c>
    </row>
    <row r="269" spans="1:16" s="2" customFormat="1">
      <c r="A269" s="1"/>
      <c r="B269" s="1"/>
      <c r="C269" s="21"/>
      <c r="D269" s="21"/>
      <c r="E269" s="44" t="str">
        <f>IFERROR(IF(RIGHT(C269,3)="999","Contract/Other",VLOOKUP(C269,'Assistance Listings'!$A$1:$C$9999,2,FALSE)),"")</f>
        <v/>
      </c>
      <c r="F269" s="1"/>
      <c r="G269" s="1"/>
      <c r="H269" s="44" t="str">
        <f>IFERROR(IF(G269="Y","R&amp;D Cluster",VLOOKUP(VALUE(C269),Clusters!$A$5:$C$9999,3,FALSE)),"")</f>
        <v/>
      </c>
      <c r="I269" s="1"/>
      <c r="J269" s="1"/>
      <c r="K269" s="30"/>
      <c r="L269" s="30"/>
      <c r="M269" s="22"/>
      <c r="N269" s="22"/>
      <c r="O269" s="40" t="str">
        <f t="shared" si="8"/>
        <v/>
      </c>
      <c r="P269" s="41" t="str">
        <f t="shared" si="9"/>
        <v/>
      </c>
    </row>
    <row r="270" spans="1:16" s="2" customFormat="1">
      <c r="A270" s="1"/>
      <c r="B270" s="1"/>
      <c r="C270" s="21"/>
      <c r="D270" s="21"/>
      <c r="E270" s="44" t="str">
        <f>IFERROR(IF(RIGHT(C270,3)="999","Contract/Other",VLOOKUP(C270,'Assistance Listings'!$A$1:$C$9999,2,FALSE)),"")</f>
        <v/>
      </c>
      <c r="F270" s="1"/>
      <c r="G270" s="1"/>
      <c r="H270" s="44" t="str">
        <f>IFERROR(IF(G270="Y","R&amp;D Cluster",VLOOKUP(VALUE(C270),Clusters!$A$5:$C$9999,3,FALSE)),"")</f>
        <v/>
      </c>
      <c r="I270" s="1"/>
      <c r="J270" s="1"/>
      <c r="K270" s="30"/>
      <c r="L270" s="30"/>
      <c r="M270" s="22"/>
      <c r="N270" s="22"/>
      <c r="O270" s="40" t="str">
        <f t="shared" si="8"/>
        <v/>
      </c>
      <c r="P270" s="41" t="str">
        <f t="shared" si="9"/>
        <v/>
      </c>
    </row>
    <row r="271" spans="1:16" s="2" customFormat="1">
      <c r="A271" s="1"/>
      <c r="B271" s="1"/>
      <c r="C271" s="21"/>
      <c r="D271" s="21"/>
      <c r="E271" s="44" t="str">
        <f>IFERROR(IF(RIGHT(C271,3)="999","Contract/Other",VLOOKUP(C271,'Assistance Listings'!$A$1:$C$9999,2,FALSE)),"")</f>
        <v/>
      </c>
      <c r="F271" s="1"/>
      <c r="G271" s="1"/>
      <c r="H271" s="44" t="str">
        <f>IFERROR(IF(G271="Y","R&amp;D Cluster",VLOOKUP(VALUE(C271),Clusters!$A$5:$C$9999,3,FALSE)),"")</f>
        <v/>
      </c>
      <c r="I271" s="1"/>
      <c r="J271" s="1"/>
      <c r="K271" s="30"/>
      <c r="L271" s="30"/>
      <c r="M271" s="22"/>
      <c r="N271" s="22"/>
      <c r="O271" s="40" t="str">
        <f t="shared" si="8"/>
        <v/>
      </c>
      <c r="P271" s="41" t="str">
        <f t="shared" si="9"/>
        <v/>
      </c>
    </row>
    <row r="272" spans="1:16" s="2" customFormat="1">
      <c r="A272" s="1"/>
      <c r="B272" s="1"/>
      <c r="C272" s="21"/>
      <c r="D272" s="21"/>
      <c r="E272" s="44" t="str">
        <f>IFERROR(IF(RIGHT(C272,3)="999","Contract/Other",VLOOKUP(C272,'Assistance Listings'!$A$1:$C$9999,2,FALSE)),"")</f>
        <v/>
      </c>
      <c r="F272" s="1"/>
      <c r="G272" s="1"/>
      <c r="H272" s="44" t="str">
        <f>IFERROR(IF(G272="Y","R&amp;D Cluster",VLOOKUP(VALUE(C272),Clusters!$A$5:$C$9999,3,FALSE)),"")</f>
        <v/>
      </c>
      <c r="I272" s="1"/>
      <c r="J272" s="1"/>
      <c r="K272" s="30"/>
      <c r="L272" s="30"/>
      <c r="M272" s="22"/>
      <c r="N272" s="22"/>
      <c r="O272" s="40" t="str">
        <f t="shared" si="8"/>
        <v/>
      </c>
      <c r="P272" s="41" t="str">
        <f t="shared" si="9"/>
        <v/>
      </c>
    </row>
    <row r="273" spans="1:16" s="2" customFormat="1">
      <c r="A273" s="1"/>
      <c r="B273" s="1"/>
      <c r="C273" s="21"/>
      <c r="D273" s="21"/>
      <c r="E273" s="44" t="str">
        <f>IFERROR(IF(RIGHT(C273,3)="999","Contract/Other",VLOOKUP(C273,'Assistance Listings'!$A$1:$C$9999,2,FALSE)),"")</f>
        <v/>
      </c>
      <c r="F273" s="1"/>
      <c r="G273" s="1"/>
      <c r="H273" s="44" t="str">
        <f>IFERROR(IF(G273="Y","R&amp;D Cluster",VLOOKUP(VALUE(C273),Clusters!$A$5:$C$9999,3,FALSE)),"")</f>
        <v/>
      </c>
      <c r="I273" s="1"/>
      <c r="J273" s="1"/>
      <c r="K273" s="30"/>
      <c r="L273" s="30"/>
      <c r="M273" s="22"/>
      <c r="N273" s="22"/>
      <c r="O273" s="40" t="str">
        <f t="shared" si="8"/>
        <v/>
      </c>
      <c r="P273" s="41" t="str">
        <f t="shared" si="9"/>
        <v/>
      </c>
    </row>
    <row r="274" spans="1:16" s="2" customFormat="1">
      <c r="A274" s="1"/>
      <c r="B274" s="1"/>
      <c r="C274" s="21"/>
      <c r="D274" s="21"/>
      <c r="E274" s="44" t="str">
        <f>IFERROR(IF(RIGHT(C274,3)="999","Contract/Other",VLOOKUP(C274,'Assistance Listings'!$A$1:$C$9999,2,FALSE)),"")</f>
        <v/>
      </c>
      <c r="F274" s="1"/>
      <c r="G274" s="1"/>
      <c r="H274" s="44" t="str">
        <f>IFERROR(IF(G274="Y","R&amp;D Cluster",VLOOKUP(VALUE(C274),Clusters!$A$5:$C$9999,3,FALSE)),"")</f>
        <v/>
      </c>
      <c r="I274" s="1"/>
      <c r="J274" s="1"/>
      <c r="K274" s="30"/>
      <c r="L274" s="30"/>
      <c r="M274" s="22"/>
      <c r="N274" s="22"/>
      <c r="O274" s="40" t="str">
        <f t="shared" si="8"/>
        <v/>
      </c>
      <c r="P274" s="41" t="str">
        <f t="shared" si="9"/>
        <v/>
      </c>
    </row>
    <row r="275" spans="1:16" s="2" customFormat="1">
      <c r="A275" s="1"/>
      <c r="B275" s="1"/>
      <c r="C275" s="21"/>
      <c r="D275" s="21"/>
      <c r="E275" s="44" t="str">
        <f>IFERROR(IF(RIGHT(C275,3)="999","Contract/Other",VLOOKUP(C275,'Assistance Listings'!$A$1:$C$9999,2,FALSE)),"")</f>
        <v/>
      </c>
      <c r="F275" s="1"/>
      <c r="G275" s="1"/>
      <c r="H275" s="44" t="str">
        <f>IFERROR(IF(G275="Y","R&amp;D Cluster",VLOOKUP(VALUE(C275),Clusters!$A$5:$C$9999,3,FALSE)),"")</f>
        <v/>
      </c>
      <c r="I275" s="1"/>
      <c r="J275" s="1"/>
      <c r="K275" s="30"/>
      <c r="L275" s="30"/>
      <c r="M275" s="22"/>
      <c r="N275" s="22"/>
      <c r="O275" s="40" t="str">
        <f t="shared" si="8"/>
        <v/>
      </c>
      <c r="P275" s="41" t="str">
        <f t="shared" si="9"/>
        <v/>
      </c>
    </row>
    <row r="276" spans="1:16" s="2" customFormat="1">
      <c r="A276" s="1"/>
      <c r="B276" s="1"/>
      <c r="C276" s="21"/>
      <c r="D276" s="21"/>
      <c r="E276" s="44" t="str">
        <f>IFERROR(IF(RIGHT(C276,3)="999","Contract/Other",VLOOKUP(C276,'Assistance Listings'!$A$1:$C$9999,2,FALSE)),"")</f>
        <v/>
      </c>
      <c r="F276" s="1"/>
      <c r="G276" s="1"/>
      <c r="H276" s="44" t="str">
        <f>IFERROR(IF(G276="Y","R&amp;D Cluster",VLOOKUP(VALUE(C276),Clusters!$A$5:$C$9999,3,FALSE)),"")</f>
        <v/>
      </c>
      <c r="I276" s="1"/>
      <c r="J276" s="1"/>
      <c r="K276" s="30"/>
      <c r="L276" s="30"/>
      <c r="M276" s="22"/>
      <c r="N276" s="22"/>
      <c r="O276" s="40" t="str">
        <f t="shared" si="8"/>
        <v/>
      </c>
      <c r="P276" s="41" t="str">
        <f t="shared" si="9"/>
        <v/>
      </c>
    </row>
    <row r="277" spans="1:16" s="2" customFormat="1">
      <c r="A277" s="1"/>
      <c r="B277" s="1"/>
      <c r="C277" s="21"/>
      <c r="D277" s="21"/>
      <c r="E277" s="44" t="str">
        <f>IFERROR(IF(RIGHT(C277,3)="999","Contract/Other",VLOOKUP(C277,'Assistance Listings'!$A$1:$C$9999,2,FALSE)),"")</f>
        <v/>
      </c>
      <c r="F277" s="1"/>
      <c r="G277" s="1"/>
      <c r="H277" s="44" t="str">
        <f>IFERROR(IF(G277="Y","R&amp;D Cluster",VLOOKUP(VALUE(C277),Clusters!$A$5:$C$9999,3,FALSE)),"")</f>
        <v/>
      </c>
      <c r="I277" s="1"/>
      <c r="J277" s="1"/>
      <c r="K277" s="30"/>
      <c r="L277" s="30"/>
      <c r="M277" s="22"/>
      <c r="N277" s="22"/>
      <c r="O277" s="40" t="str">
        <f t="shared" si="8"/>
        <v/>
      </c>
      <c r="P277" s="41" t="str">
        <f t="shared" si="9"/>
        <v/>
      </c>
    </row>
    <row r="278" spans="1:16" s="2" customFormat="1">
      <c r="A278" s="1"/>
      <c r="B278" s="1"/>
      <c r="C278" s="21"/>
      <c r="D278" s="21"/>
      <c r="E278" s="44" t="str">
        <f>IFERROR(IF(RIGHT(C278,3)="999","Contract/Other",VLOOKUP(C278,'Assistance Listings'!$A$1:$C$9999,2,FALSE)),"")</f>
        <v/>
      </c>
      <c r="F278" s="1"/>
      <c r="G278" s="1"/>
      <c r="H278" s="44" t="str">
        <f>IFERROR(IF(G278="Y","R&amp;D Cluster",VLOOKUP(VALUE(C278),Clusters!$A$5:$C$9999,3,FALSE)),"")</f>
        <v/>
      </c>
      <c r="I278" s="1"/>
      <c r="J278" s="1"/>
      <c r="K278" s="30"/>
      <c r="L278" s="30"/>
      <c r="M278" s="22"/>
      <c r="N278" s="22"/>
      <c r="O278" s="40" t="str">
        <f t="shared" si="8"/>
        <v/>
      </c>
      <c r="P278" s="41" t="str">
        <f t="shared" si="9"/>
        <v/>
      </c>
    </row>
    <row r="279" spans="1:16" s="2" customFormat="1">
      <c r="A279" s="1"/>
      <c r="B279" s="1"/>
      <c r="C279" s="21"/>
      <c r="D279" s="21"/>
      <c r="E279" s="44" t="str">
        <f>IFERROR(IF(RIGHT(C279,3)="999","Contract/Other",VLOOKUP(C279,'Assistance Listings'!$A$1:$C$9999,2,FALSE)),"")</f>
        <v/>
      </c>
      <c r="F279" s="1"/>
      <c r="G279" s="1"/>
      <c r="H279" s="44" t="str">
        <f>IFERROR(IF(G279="Y","R&amp;D Cluster",VLOOKUP(VALUE(C279),Clusters!$A$5:$C$9999,3,FALSE)),"")</f>
        <v/>
      </c>
      <c r="I279" s="1"/>
      <c r="J279" s="1"/>
      <c r="K279" s="30"/>
      <c r="L279" s="30"/>
      <c r="M279" s="22"/>
      <c r="N279" s="22"/>
      <c r="O279" s="40" t="str">
        <f t="shared" si="8"/>
        <v/>
      </c>
      <c r="P279" s="41" t="str">
        <f t="shared" si="9"/>
        <v/>
      </c>
    </row>
    <row r="280" spans="1:16" s="2" customFormat="1">
      <c r="A280" s="1"/>
      <c r="B280" s="1"/>
      <c r="C280" s="21"/>
      <c r="D280" s="21"/>
      <c r="E280" s="44" t="str">
        <f>IFERROR(IF(RIGHT(C280,3)="999","Contract/Other",VLOOKUP(C280,'Assistance Listings'!$A$1:$C$9999,2,FALSE)),"")</f>
        <v/>
      </c>
      <c r="F280" s="1"/>
      <c r="G280" s="1"/>
      <c r="H280" s="44" t="str">
        <f>IFERROR(IF(G280="Y","R&amp;D Cluster",VLOOKUP(VALUE(C280),Clusters!$A$5:$C$9999,3,FALSE)),"")</f>
        <v/>
      </c>
      <c r="I280" s="1"/>
      <c r="J280" s="1"/>
      <c r="K280" s="30"/>
      <c r="L280" s="30"/>
      <c r="M280" s="22"/>
      <c r="N280" s="22"/>
      <c r="O280" s="40" t="str">
        <f t="shared" si="8"/>
        <v/>
      </c>
      <c r="P280" s="41" t="str">
        <f t="shared" si="9"/>
        <v/>
      </c>
    </row>
    <row r="281" spans="1:16" s="2" customFormat="1">
      <c r="A281" s="1"/>
      <c r="B281" s="1"/>
      <c r="C281" s="21"/>
      <c r="D281" s="21"/>
      <c r="E281" s="44" t="str">
        <f>IFERROR(IF(RIGHT(C281,3)="999","Contract/Other",VLOOKUP(C281,'Assistance Listings'!$A$1:$C$9999,2,FALSE)),"")</f>
        <v/>
      </c>
      <c r="F281" s="1"/>
      <c r="G281" s="1"/>
      <c r="H281" s="44" t="str">
        <f>IFERROR(IF(G281="Y","R&amp;D Cluster",VLOOKUP(VALUE(C281),Clusters!$A$5:$C$9999,3,FALSE)),"")</f>
        <v/>
      </c>
      <c r="I281" s="1"/>
      <c r="J281" s="1"/>
      <c r="K281" s="30"/>
      <c r="L281" s="30"/>
      <c r="M281" s="22"/>
      <c r="N281" s="22"/>
      <c r="O281" s="40" t="str">
        <f t="shared" si="8"/>
        <v/>
      </c>
      <c r="P281" s="41" t="str">
        <f t="shared" si="9"/>
        <v/>
      </c>
    </row>
    <row r="282" spans="1:16" s="2" customFormat="1">
      <c r="A282" s="1"/>
      <c r="B282" s="1"/>
      <c r="C282" s="21"/>
      <c r="D282" s="21"/>
      <c r="E282" s="44" t="str">
        <f>IFERROR(IF(RIGHT(C282,3)="999","Contract/Other",VLOOKUP(C282,'Assistance Listings'!$A$1:$C$9999,2,FALSE)),"")</f>
        <v/>
      </c>
      <c r="F282" s="1"/>
      <c r="G282" s="1"/>
      <c r="H282" s="44" t="str">
        <f>IFERROR(IF(G282="Y","R&amp;D Cluster",VLOOKUP(VALUE(C282),Clusters!$A$5:$C$9999,3,FALSE)),"")</f>
        <v/>
      </c>
      <c r="I282" s="1"/>
      <c r="J282" s="1"/>
      <c r="K282" s="30"/>
      <c r="L282" s="30"/>
      <c r="M282" s="22"/>
      <c r="N282" s="22"/>
      <c r="O282" s="40" t="str">
        <f t="shared" si="8"/>
        <v/>
      </c>
      <c r="P282" s="41" t="str">
        <f t="shared" si="9"/>
        <v/>
      </c>
    </row>
    <row r="283" spans="1:16" s="2" customFormat="1">
      <c r="A283" s="1"/>
      <c r="B283" s="1"/>
      <c r="C283" s="21"/>
      <c r="D283" s="21"/>
      <c r="E283" s="44" t="str">
        <f>IFERROR(IF(RIGHT(C283,3)="999","Contract/Other",VLOOKUP(C283,'Assistance Listings'!$A$1:$C$9999,2,FALSE)),"")</f>
        <v/>
      </c>
      <c r="F283" s="1"/>
      <c r="G283" s="1"/>
      <c r="H283" s="44" t="str">
        <f>IFERROR(IF(G283="Y","R&amp;D Cluster",VLOOKUP(VALUE(C283),Clusters!$A$5:$C$9999,3,FALSE)),"")</f>
        <v/>
      </c>
      <c r="I283" s="1"/>
      <c r="J283" s="1"/>
      <c r="K283" s="30"/>
      <c r="L283" s="30"/>
      <c r="M283" s="22"/>
      <c r="N283" s="22"/>
      <c r="O283" s="40" t="str">
        <f t="shared" si="8"/>
        <v/>
      </c>
      <c r="P283" s="41" t="str">
        <f t="shared" si="9"/>
        <v/>
      </c>
    </row>
    <row r="284" spans="1:16" s="2" customFormat="1">
      <c r="A284" s="1"/>
      <c r="B284" s="1"/>
      <c r="C284" s="21"/>
      <c r="D284" s="21"/>
      <c r="E284" s="44" t="str">
        <f>IFERROR(IF(RIGHT(C284,3)="999","Contract/Other",VLOOKUP(C284,'Assistance Listings'!$A$1:$C$9999,2,FALSE)),"")</f>
        <v/>
      </c>
      <c r="F284" s="1"/>
      <c r="G284" s="1"/>
      <c r="H284" s="44" t="str">
        <f>IFERROR(IF(G284="Y","R&amp;D Cluster",VLOOKUP(VALUE(C284),Clusters!$A$5:$C$9999,3,FALSE)),"")</f>
        <v/>
      </c>
      <c r="I284" s="1"/>
      <c r="J284" s="1"/>
      <c r="K284" s="30"/>
      <c r="L284" s="30"/>
      <c r="M284" s="22"/>
      <c r="N284" s="22"/>
      <c r="O284" s="40" t="str">
        <f t="shared" si="8"/>
        <v/>
      </c>
      <c r="P284" s="41" t="str">
        <f t="shared" si="9"/>
        <v/>
      </c>
    </row>
    <row r="285" spans="1:16" s="2" customFormat="1">
      <c r="A285" s="1"/>
      <c r="B285" s="1"/>
      <c r="C285" s="21"/>
      <c r="D285" s="21"/>
      <c r="E285" s="44" t="str">
        <f>IFERROR(IF(RIGHT(C285,3)="999","Contract/Other",VLOOKUP(C285,'Assistance Listings'!$A$1:$C$9999,2,FALSE)),"")</f>
        <v/>
      </c>
      <c r="F285" s="1"/>
      <c r="G285" s="1"/>
      <c r="H285" s="44" t="str">
        <f>IFERROR(IF(G285="Y","R&amp;D Cluster",VLOOKUP(VALUE(C285),Clusters!$A$5:$C$9999,3,FALSE)),"")</f>
        <v/>
      </c>
      <c r="I285" s="1"/>
      <c r="J285" s="1"/>
      <c r="K285" s="30"/>
      <c r="L285" s="30"/>
      <c r="M285" s="22"/>
      <c r="N285" s="22"/>
      <c r="O285" s="40" t="str">
        <f t="shared" si="8"/>
        <v/>
      </c>
      <c r="P285" s="41" t="str">
        <f t="shared" si="9"/>
        <v/>
      </c>
    </row>
    <row r="286" spans="1:16" s="2" customFormat="1">
      <c r="A286" s="1"/>
      <c r="B286" s="1"/>
      <c r="C286" s="21"/>
      <c r="D286" s="21"/>
      <c r="E286" s="44" t="str">
        <f>IFERROR(IF(RIGHT(C286,3)="999","Contract/Other",VLOOKUP(C286,'Assistance Listings'!$A$1:$C$9999,2,FALSE)),"")</f>
        <v/>
      </c>
      <c r="F286" s="1"/>
      <c r="G286" s="1"/>
      <c r="H286" s="44" t="str">
        <f>IFERROR(IF(G286="Y","R&amp;D Cluster",VLOOKUP(VALUE(C286),Clusters!$A$5:$C$9999,3,FALSE)),"")</f>
        <v/>
      </c>
      <c r="I286" s="1"/>
      <c r="J286" s="1"/>
      <c r="K286" s="30"/>
      <c r="L286" s="30"/>
      <c r="M286" s="22"/>
      <c r="N286" s="22"/>
      <c r="O286" s="40" t="str">
        <f t="shared" si="8"/>
        <v/>
      </c>
      <c r="P286" s="41" t="str">
        <f t="shared" si="9"/>
        <v/>
      </c>
    </row>
    <row r="287" spans="1:16" s="2" customFormat="1">
      <c r="A287" s="1"/>
      <c r="B287" s="1"/>
      <c r="C287" s="21"/>
      <c r="D287" s="21"/>
      <c r="E287" s="44" t="str">
        <f>IFERROR(IF(RIGHT(C287,3)="999","Contract/Other",VLOOKUP(C287,'Assistance Listings'!$A$1:$C$9999,2,FALSE)),"")</f>
        <v/>
      </c>
      <c r="F287" s="1"/>
      <c r="G287" s="1"/>
      <c r="H287" s="44" t="str">
        <f>IFERROR(IF(G287="Y","R&amp;D Cluster",VLOOKUP(VALUE(C287),Clusters!$A$5:$C$9999,3,FALSE)),"")</f>
        <v/>
      </c>
      <c r="I287" s="1"/>
      <c r="J287" s="1"/>
      <c r="K287" s="30"/>
      <c r="L287" s="30"/>
      <c r="M287" s="22"/>
      <c r="N287" s="22"/>
      <c r="O287" s="40" t="str">
        <f t="shared" si="8"/>
        <v/>
      </c>
      <c r="P287" s="41" t="str">
        <f t="shared" si="9"/>
        <v/>
      </c>
    </row>
    <row r="288" spans="1:16" s="2" customFormat="1">
      <c r="A288" s="1"/>
      <c r="B288" s="1"/>
      <c r="C288" s="21"/>
      <c r="D288" s="21"/>
      <c r="E288" s="44" t="str">
        <f>IFERROR(IF(RIGHT(C288,3)="999","Contract/Other",VLOOKUP(C288,'Assistance Listings'!$A$1:$C$9999,2,FALSE)),"")</f>
        <v/>
      </c>
      <c r="F288" s="1"/>
      <c r="G288" s="1"/>
      <c r="H288" s="44" t="str">
        <f>IFERROR(IF(G288="Y","R&amp;D Cluster",VLOOKUP(VALUE(C288),Clusters!$A$5:$C$9999,3,FALSE)),"")</f>
        <v/>
      </c>
      <c r="I288" s="1"/>
      <c r="J288" s="1"/>
      <c r="K288" s="30"/>
      <c r="L288" s="30"/>
      <c r="M288" s="22"/>
      <c r="N288" s="22"/>
      <c r="O288" s="40" t="str">
        <f t="shared" si="8"/>
        <v/>
      </c>
      <c r="P288" s="41" t="str">
        <f t="shared" si="9"/>
        <v/>
      </c>
    </row>
    <row r="289" spans="1:16" s="2" customFormat="1">
      <c r="A289" s="1"/>
      <c r="B289" s="1"/>
      <c r="C289" s="21"/>
      <c r="D289" s="21"/>
      <c r="E289" s="44" t="str">
        <f>IFERROR(IF(RIGHT(C289,3)="999","Contract/Other",VLOOKUP(C289,'Assistance Listings'!$A$1:$C$9999,2,FALSE)),"")</f>
        <v/>
      </c>
      <c r="F289" s="1"/>
      <c r="G289" s="1"/>
      <c r="H289" s="44" t="str">
        <f>IFERROR(IF(G289="Y","R&amp;D Cluster",VLOOKUP(VALUE(C289),Clusters!$A$5:$C$9999,3,FALSE)),"")</f>
        <v/>
      </c>
      <c r="I289" s="1"/>
      <c r="J289" s="1"/>
      <c r="K289" s="30"/>
      <c r="L289" s="30"/>
      <c r="M289" s="22"/>
      <c r="N289" s="22"/>
      <c r="O289" s="40" t="str">
        <f t="shared" si="8"/>
        <v/>
      </c>
      <c r="P289" s="41" t="str">
        <f t="shared" si="9"/>
        <v/>
      </c>
    </row>
    <row r="290" spans="1:16" s="2" customFormat="1">
      <c r="A290" s="1"/>
      <c r="B290" s="1"/>
      <c r="C290" s="21"/>
      <c r="D290" s="21"/>
      <c r="E290" s="44" t="str">
        <f>IFERROR(IF(RIGHT(C290,3)="999","Contract/Other",VLOOKUP(C290,'Assistance Listings'!$A$1:$C$9999,2,FALSE)),"")</f>
        <v/>
      </c>
      <c r="F290" s="1"/>
      <c r="G290" s="1"/>
      <c r="H290" s="44" t="str">
        <f>IFERROR(IF(G290="Y","R&amp;D Cluster",VLOOKUP(VALUE(C290),Clusters!$A$5:$C$9999,3,FALSE)),"")</f>
        <v/>
      </c>
      <c r="I290" s="1"/>
      <c r="J290" s="1"/>
      <c r="K290" s="30"/>
      <c r="L290" s="30"/>
      <c r="M290" s="22"/>
      <c r="N290" s="22"/>
      <c r="O290" s="40" t="str">
        <f t="shared" si="8"/>
        <v/>
      </c>
      <c r="P290" s="41" t="str">
        <f t="shared" si="9"/>
        <v/>
      </c>
    </row>
    <row r="291" spans="1:16" s="2" customFormat="1">
      <c r="A291" s="1"/>
      <c r="B291" s="1"/>
      <c r="C291" s="21"/>
      <c r="D291" s="21"/>
      <c r="E291" s="44" t="str">
        <f>IFERROR(IF(RIGHT(C291,3)="999","Contract/Other",VLOOKUP(C291,'Assistance Listings'!$A$1:$C$9999,2,FALSE)),"")</f>
        <v/>
      </c>
      <c r="F291" s="1"/>
      <c r="G291" s="1"/>
      <c r="H291" s="44" t="str">
        <f>IFERROR(IF(G291="Y","R&amp;D Cluster",VLOOKUP(VALUE(C291),Clusters!$A$5:$C$9999,3,FALSE)),"")</f>
        <v/>
      </c>
      <c r="I291" s="1"/>
      <c r="J291" s="1"/>
      <c r="K291" s="30"/>
      <c r="L291" s="30"/>
      <c r="M291" s="22"/>
      <c r="N291" s="22"/>
      <c r="O291" s="40" t="str">
        <f t="shared" si="8"/>
        <v/>
      </c>
      <c r="P291" s="41" t="str">
        <f t="shared" si="9"/>
        <v/>
      </c>
    </row>
    <row r="292" spans="1:16" s="2" customFormat="1">
      <c r="A292" s="1"/>
      <c r="B292" s="1"/>
      <c r="C292" s="21"/>
      <c r="D292" s="21"/>
      <c r="E292" s="44" t="str">
        <f>IFERROR(IF(RIGHT(C292,3)="999","Contract/Other",VLOOKUP(C292,'Assistance Listings'!$A$1:$C$9999,2,FALSE)),"")</f>
        <v/>
      </c>
      <c r="F292" s="1"/>
      <c r="G292" s="1"/>
      <c r="H292" s="44" t="str">
        <f>IFERROR(IF(G292="Y","R&amp;D Cluster",VLOOKUP(VALUE(C292),Clusters!$A$5:$C$9999,3,FALSE)),"")</f>
        <v/>
      </c>
      <c r="I292" s="1"/>
      <c r="J292" s="1"/>
      <c r="K292" s="30"/>
      <c r="L292" s="30"/>
      <c r="M292" s="22"/>
      <c r="N292" s="22"/>
      <c r="O292" s="40" t="str">
        <f t="shared" si="8"/>
        <v/>
      </c>
      <c r="P292" s="41" t="str">
        <f t="shared" si="9"/>
        <v/>
      </c>
    </row>
    <row r="293" spans="1:16" s="2" customFormat="1">
      <c r="A293" s="1"/>
      <c r="B293" s="1"/>
      <c r="C293" s="21"/>
      <c r="D293" s="21"/>
      <c r="E293" s="44" t="str">
        <f>IFERROR(IF(RIGHT(C293,3)="999","Contract/Other",VLOOKUP(C293,'Assistance Listings'!$A$1:$C$9999,2,FALSE)),"")</f>
        <v/>
      </c>
      <c r="F293" s="1"/>
      <c r="G293" s="1"/>
      <c r="H293" s="44" t="str">
        <f>IFERROR(IF(G293="Y","R&amp;D Cluster",VLOOKUP(VALUE(C293),Clusters!$A$5:$C$9999,3,FALSE)),"")</f>
        <v/>
      </c>
      <c r="I293" s="1"/>
      <c r="J293" s="1"/>
      <c r="K293" s="30"/>
      <c r="L293" s="30"/>
      <c r="M293" s="22"/>
      <c r="N293" s="22"/>
      <c r="O293" s="40" t="str">
        <f t="shared" si="8"/>
        <v/>
      </c>
      <c r="P293" s="41" t="str">
        <f t="shared" si="9"/>
        <v/>
      </c>
    </row>
    <row r="294" spans="1:16" s="2" customFormat="1">
      <c r="A294" s="1"/>
      <c r="B294" s="1"/>
      <c r="C294" s="21"/>
      <c r="D294" s="21"/>
      <c r="E294" s="44" t="str">
        <f>IFERROR(IF(RIGHT(C294,3)="999","Contract/Other",VLOOKUP(C294,'Assistance Listings'!$A$1:$C$9999,2,FALSE)),"")</f>
        <v/>
      </c>
      <c r="F294" s="1"/>
      <c r="G294" s="1"/>
      <c r="H294" s="44" t="str">
        <f>IFERROR(IF(G294="Y","R&amp;D Cluster",VLOOKUP(VALUE(C294),Clusters!$A$5:$C$9999,3,FALSE)),"")</f>
        <v/>
      </c>
      <c r="I294" s="1"/>
      <c r="J294" s="1"/>
      <c r="K294" s="30"/>
      <c r="L294" s="30"/>
      <c r="M294" s="22"/>
      <c r="N294" s="22"/>
      <c r="O294" s="40" t="str">
        <f t="shared" si="8"/>
        <v/>
      </c>
      <c r="P294" s="41" t="str">
        <f t="shared" si="9"/>
        <v/>
      </c>
    </row>
    <row r="295" spans="1:16" s="2" customFormat="1">
      <c r="A295" s="1"/>
      <c r="B295" s="1"/>
      <c r="C295" s="21"/>
      <c r="D295" s="21"/>
      <c r="E295" s="44" t="str">
        <f>IFERROR(IF(RIGHT(C295,3)="999","Contract/Other",VLOOKUP(C295,'Assistance Listings'!$A$1:$C$9999,2,FALSE)),"")</f>
        <v/>
      </c>
      <c r="F295" s="1"/>
      <c r="G295" s="1"/>
      <c r="H295" s="44" t="str">
        <f>IFERROR(IF(G295="Y","R&amp;D Cluster",VLOOKUP(VALUE(C295),Clusters!$A$5:$C$9999,3,FALSE)),"")</f>
        <v/>
      </c>
      <c r="I295" s="1"/>
      <c r="J295" s="1"/>
      <c r="K295" s="30"/>
      <c r="L295" s="30"/>
      <c r="M295" s="22"/>
      <c r="N295" s="22"/>
      <c r="O295" s="40" t="str">
        <f t="shared" si="8"/>
        <v/>
      </c>
      <c r="P295" s="41" t="str">
        <f t="shared" si="9"/>
        <v/>
      </c>
    </row>
    <row r="296" spans="1:16" s="2" customFormat="1">
      <c r="A296" s="1"/>
      <c r="B296" s="1"/>
      <c r="C296" s="21"/>
      <c r="D296" s="21"/>
      <c r="E296" s="44" t="str">
        <f>IFERROR(IF(RIGHT(C296,3)="999","Contract/Other",VLOOKUP(C296,'Assistance Listings'!$A$1:$C$9999,2,FALSE)),"")</f>
        <v/>
      </c>
      <c r="F296" s="1"/>
      <c r="G296" s="1"/>
      <c r="H296" s="44" t="str">
        <f>IFERROR(IF(G296="Y","R&amp;D Cluster",VLOOKUP(VALUE(C296),Clusters!$A$5:$C$9999,3,FALSE)),"")</f>
        <v/>
      </c>
      <c r="I296" s="1"/>
      <c r="J296" s="1"/>
      <c r="K296" s="30"/>
      <c r="L296" s="30"/>
      <c r="M296" s="22"/>
      <c r="N296" s="22"/>
      <c r="O296" s="40" t="str">
        <f t="shared" si="8"/>
        <v/>
      </c>
      <c r="P296" s="41" t="str">
        <f t="shared" si="9"/>
        <v/>
      </c>
    </row>
    <row r="297" spans="1:16" s="2" customFormat="1">
      <c r="A297" s="1"/>
      <c r="B297" s="1"/>
      <c r="C297" s="21"/>
      <c r="D297" s="21"/>
      <c r="E297" s="44" t="str">
        <f>IFERROR(IF(RIGHT(C297,3)="999","Contract/Other",VLOOKUP(C297,'Assistance Listings'!$A$1:$C$9999,2,FALSE)),"")</f>
        <v/>
      </c>
      <c r="F297" s="1"/>
      <c r="G297" s="1"/>
      <c r="H297" s="44" t="str">
        <f>IFERROR(IF(G297="Y","R&amp;D Cluster",VLOOKUP(VALUE(C297),Clusters!$A$5:$C$9999,3,FALSE)),"")</f>
        <v/>
      </c>
      <c r="I297" s="1"/>
      <c r="J297" s="1"/>
      <c r="K297" s="30"/>
      <c r="L297" s="30"/>
      <c r="M297" s="22"/>
      <c r="N297" s="22"/>
      <c r="O297" s="40" t="str">
        <f t="shared" si="8"/>
        <v/>
      </c>
      <c r="P297" s="41" t="str">
        <f t="shared" si="9"/>
        <v/>
      </c>
    </row>
    <row r="298" spans="1:16" s="2" customFormat="1">
      <c r="A298" s="1"/>
      <c r="B298" s="1"/>
      <c r="C298" s="21"/>
      <c r="D298" s="21"/>
      <c r="E298" s="44" t="str">
        <f>IFERROR(IF(RIGHT(C298,3)="999","Contract/Other",VLOOKUP(C298,'Assistance Listings'!$A$1:$C$9999,2,FALSE)),"")</f>
        <v/>
      </c>
      <c r="F298" s="1"/>
      <c r="G298" s="1"/>
      <c r="H298" s="44" t="str">
        <f>IFERROR(IF(G298="Y","R&amp;D Cluster",VLOOKUP(VALUE(C298),Clusters!$A$5:$C$9999,3,FALSE)),"")</f>
        <v/>
      </c>
      <c r="I298" s="1"/>
      <c r="J298" s="1"/>
      <c r="K298" s="30"/>
      <c r="L298" s="30"/>
      <c r="M298" s="22"/>
      <c r="N298" s="22"/>
      <c r="O298" s="40" t="str">
        <f t="shared" si="8"/>
        <v/>
      </c>
      <c r="P298" s="41" t="str">
        <f t="shared" si="9"/>
        <v/>
      </c>
    </row>
    <row r="299" spans="1:16" s="2" customFormat="1">
      <c r="A299" s="1"/>
      <c r="B299" s="1"/>
      <c r="C299" s="21"/>
      <c r="D299" s="21"/>
      <c r="E299" s="44" t="str">
        <f>IFERROR(IF(RIGHT(C299,3)="999","Contract/Other",VLOOKUP(C299,'Assistance Listings'!$A$1:$C$9999,2,FALSE)),"")</f>
        <v/>
      </c>
      <c r="F299" s="1"/>
      <c r="G299" s="1"/>
      <c r="H299" s="44" t="str">
        <f>IFERROR(IF(G299="Y","R&amp;D Cluster",VLOOKUP(VALUE(C299),Clusters!$A$5:$C$9999,3,FALSE)),"")</f>
        <v/>
      </c>
      <c r="I299" s="1"/>
      <c r="J299" s="1"/>
      <c r="K299" s="30"/>
      <c r="L299" s="30"/>
      <c r="M299" s="22"/>
      <c r="N299" s="22"/>
      <c r="O299" s="40" t="str">
        <f t="shared" si="8"/>
        <v/>
      </c>
      <c r="P299" s="41" t="str">
        <f t="shared" si="9"/>
        <v/>
      </c>
    </row>
    <row r="300" spans="1:16" s="2" customFormat="1">
      <c r="A300" s="1"/>
      <c r="B300" s="1"/>
      <c r="C300" s="21"/>
      <c r="D300" s="21"/>
      <c r="E300" s="44" t="str">
        <f>IFERROR(IF(RIGHT(C300,3)="999","Contract/Other",VLOOKUP(C300,'Assistance Listings'!$A$1:$C$9999,2,FALSE)),"")</f>
        <v/>
      </c>
      <c r="F300" s="1"/>
      <c r="G300" s="1"/>
      <c r="H300" s="44" t="str">
        <f>IFERROR(IF(G300="Y","R&amp;D Cluster",VLOOKUP(VALUE(C300),Clusters!$A$5:$C$9999,3,FALSE)),"")</f>
        <v/>
      </c>
      <c r="I300" s="1"/>
      <c r="J300" s="1"/>
      <c r="K300" s="30"/>
      <c r="L300" s="30"/>
      <c r="M300" s="22"/>
      <c r="N300" s="22"/>
      <c r="O300" s="40" t="str">
        <f t="shared" si="8"/>
        <v/>
      </c>
      <c r="P300" s="41" t="str">
        <f t="shared" si="9"/>
        <v/>
      </c>
    </row>
    <row r="301" spans="1:16" s="2" customFormat="1">
      <c r="A301" s="1"/>
      <c r="B301" s="1"/>
      <c r="C301" s="21"/>
      <c r="D301" s="21"/>
      <c r="E301" s="44" t="str">
        <f>IFERROR(IF(RIGHT(C301,3)="999","Contract/Other",VLOOKUP(C301,'Assistance Listings'!$A$1:$C$9999,2,FALSE)),"")</f>
        <v/>
      </c>
      <c r="F301" s="1"/>
      <c r="G301" s="1"/>
      <c r="H301" s="44" t="str">
        <f>IFERROR(IF(G301="Y","R&amp;D Cluster",VLOOKUP(VALUE(C301),Clusters!$A$5:$C$9999,3,FALSE)),"")</f>
        <v/>
      </c>
      <c r="I301" s="1"/>
      <c r="J301" s="1"/>
      <c r="K301" s="30"/>
      <c r="L301" s="30"/>
      <c r="M301" s="22"/>
      <c r="N301" s="22"/>
      <c r="O301" s="40" t="str">
        <f t="shared" si="8"/>
        <v/>
      </c>
      <c r="P301" s="41" t="str">
        <f t="shared" si="9"/>
        <v/>
      </c>
    </row>
    <row r="302" spans="1:16" s="2" customFormat="1">
      <c r="A302" s="1"/>
      <c r="B302" s="1"/>
      <c r="C302" s="21"/>
      <c r="D302" s="21"/>
      <c r="E302" s="44" t="str">
        <f>IFERROR(IF(RIGHT(C302,3)="999","Contract/Other",VLOOKUP(C302,'Assistance Listings'!$A$1:$C$9999,2,FALSE)),"")</f>
        <v/>
      </c>
      <c r="F302" s="1"/>
      <c r="G302" s="1"/>
      <c r="H302" s="44" t="str">
        <f>IFERROR(IF(G302="Y","R&amp;D Cluster",VLOOKUP(VALUE(C302),Clusters!$A$5:$C$9999,3,FALSE)),"")</f>
        <v/>
      </c>
      <c r="I302" s="1"/>
      <c r="J302" s="1"/>
      <c r="K302" s="30"/>
      <c r="L302" s="30"/>
      <c r="M302" s="22"/>
      <c r="N302" s="22"/>
      <c r="O302" s="40" t="str">
        <f t="shared" si="8"/>
        <v/>
      </c>
      <c r="P302" s="41" t="str">
        <f t="shared" si="9"/>
        <v/>
      </c>
    </row>
    <row r="303" spans="1:16" s="2" customFormat="1">
      <c r="A303" s="1"/>
      <c r="B303" s="1"/>
      <c r="C303" s="21"/>
      <c r="D303" s="21"/>
      <c r="E303" s="44" t="str">
        <f>IFERROR(IF(RIGHT(C303,3)="999","Contract/Other",VLOOKUP(C303,'Assistance Listings'!$A$1:$C$9999,2,FALSE)),"")</f>
        <v/>
      </c>
      <c r="F303" s="1"/>
      <c r="G303" s="1"/>
      <c r="H303" s="44" t="str">
        <f>IFERROR(IF(G303="Y","R&amp;D Cluster",VLOOKUP(VALUE(C303),Clusters!$A$5:$C$9999,3,FALSE)),"")</f>
        <v/>
      </c>
      <c r="I303" s="1"/>
      <c r="J303" s="1"/>
      <c r="K303" s="30"/>
      <c r="L303" s="30"/>
      <c r="M303" s="22"/>
      <c r="N303" s="22"/>
      <c r="O303" s="40" t="str">
        <f t="shared" si="8"/>
        <v/>
      </c>
      <c r="P303" s="41" t="str">
        <f t="shared" si="9"/>
        <v/>
      </c>
    </row>
    <row r="304" spans="1:16" s="2" customFormat="1">
      <c r="A304" s="1"/>
      <c r="B304" s="1"/>
      <c r="C304" s="21"/>
      <c r="D304" s="21"/>
      <c r="E304" s="44" t="str">
        <f>IFERROR(IF(RIGHT(C304,3)="999","Contract/Other",VLOOKUP(C304,'Assistance Listings'!$A$1:$C$9999,2,FALSE)),"")</f>
        <v/>
      </c>
      <c r="F304" s="1"/>
      <c r="G304" s="1"/>
      <c r="H304" s="44" t="str">
        <f>IFERROR(IF(G304="Y","R&amp;D Cluster",VLOOKUP(VALUE(C304),Clusters!$A$5:$C$9999,3,FALSE)),"")</f>
        <v/>
      </c>
      <c r="I304" s="1"/>
      <c r="J304" s="1"/>
      <c r="K304" s="30"/>
      <c r="L304" s="30"/>
      <c r="M304" s="22"/>
      <c r="N304" s="22"/>
      <c r="O304" s="40" t="str">
        <f t="shared" si="8"/>
        <v/>
      </c>
      <c r="P304" s="41" t="str">
        <f t="shared" si="9"/>
        <v/>
      </c>
    </row>
    <row r="305" spans="1:16" s="2" customFormat="1">
      <c r="A305" s="1"/>
      <c r="B305" s="1"/>
      <c r="C305" s="21"/>
      <c r="D305" s="21"/>
      <c r="E305" s="44" t="str">
        <f>IFERROR(IF(RIGHT(C305,3)="999","Contract/Other",VLOOKUP(C305,'Assistance Listings'!$A$1:$C$9999,2,FALSE)),"")</f>
        <v/>
      </c>
      <c r="F305" s="1"/>
      <c r="G305" s="1"/>
      <c r="H305" s="44" t="str">
        <f>IFERROR(IF(G305="Y","R&amp;D Cluster",VLOOKUP(VALUE(C305),Clusters!$A$5:$C$9999,3,FALSE)),"")</f>
        <v/>
      </c>
      <c r="I305" s="1"/>
      <c r="J305" s="1"/>
      <c r="K305" s="30"/>
      <c r="L305" s="30"/>
      <c r="M305" s="22"/>
      <c r="N305" s="22"/>
      <c r="O305" s="40" t="str">
        <f t="shared" si="8"/>
        <v/>
      </c>
      <c r="P305" s="41" t="str">
        <f t="shared" si="9"/>
        <v/>
      </c>
    </row>
    <row r="306" spans="1:16" s="2" customFormat="1">
      <c r="A306" s="1"/>
      <c r="B306" s="1"/>
      <c r="C306" s="21"/>
      <c r="D306" s="21"/>
      <c r="E306" s="44" t="str">
        <f>IFERROR(IF(RIGHT(C306,3)="999","Contract/Other",VLOOKUP(C306,'Assistance Listings'!$A$1:$C$9999,2,FALSE)),"")</f>
        <v/>
      </c>
      <c r="F306" s="1"/>
      <c r="G306" s="1"/>
      <c r="H306" s="44" t="str">
        <f>IFERROR(IF(G306="Y","R&amp;D Cluster",VLOOKUP(VALUE(C306),Clusters!$A$5:$C$9999,3,FALSE)),"")</f>
        <v/>
      </c>
      <c r="I306" s="1"/>
      <c r="J306" s="1"/>
      <c r="K306" s="30"/>
      <c r="L306" s="30"/>
      <c r="M306" s="22"/>
      <c r="N306" s="22"/>
      <c r="O306" s="40" t="str">
        <f t="shared" si="8"/>
        <v/>
      </c>
      <c r="P306" s="41" t="str">
        <f t="shared" si="9"/>
        <v/>
      </c>
    </row>
    <row r="307" spans="1:16" s="2" customFormat="1">
      <c r="A307" s="1"/>
      <c r="B307" s="1"/>
      <c r="C307" s="21"/>
      <c r="D307" s="21"/>
      <c r="E307" s="44" t="str">
        <f>IFERROR(IF(RIGHT(C307,3)="999","Contract/Other",VLOOKUP(C307,'Assistance Listings'!$A$1:$C$9999,2,FALSE)),"")</f>
        <v/>
      </c>
      <c r="F307" s="1"/>
      <c r="G307" s="1"/>
      <c r="H307" s="44" t="str">
        <f>IFERROR(IF(G307="Y","R&amp;D Cluster",VLOOKUP(VALUE(C307),Clusters!$A$5:$C$9999,3,FALSE)),"")</f>
        <v/>
      </c>
      <c r="I307" s="1"/>
      <c r="J307" s="1"/>
      <c r="K307" s="30"/>
      <c r="L307" s="30"/>
      <c r="M307" s="22"/>
      <c r="N307" s="22"/>
      <c r="O307" s="40" t="str">
        <f t="shared" si="8"/>
        <v/>
      </c>
      <c r="P307" s="41" t="str">
        <f t="shared" si="9"/>
        <v/>
      </c>
    </row>
    <row r="308" spans="1:16" s="2" customFormat="1">
      <c r="A308" s="1"/>
      <c r="B308" s="1"/>
      <c r="C308" s="21"/>
      <c r="D308" s="21"/>
      <c r="E308" s="44" t="str">
        <f>IFERROR(IF(RIGHT(C308,3)="999","Contract/Other",VLOOKUP(C308,'Assistance Listings'!$A$1:$C$9999,2,FALSE)),"")</f>
        <v/>
      </c>
      <c r="F308" s="1"/>
      <c r="G308" s="1"/>
      <c r="H308" s="44" t="str">
        <f>IFERROR(IF(G308="Y","R&amp;D Cluster",VLOOKUP(VALUE(C308),Clusters!$A$5:$C$9999,3,FALSE)),"")</f>
        <v/>
      </c>
      <c r="I308" s="1"/>
      <c r="J308" s="1"/>
      <c r="K308" s="30"/>
      <c r="L308" s="30"/>
      <c r="M308" s="22"/>
      <c r="N308" s="22"/>
      <c r="O308" s="40" t="str">
        <f t="shared" si="8"/>
        <v/>
      </c>
      <c r="P308" s="41" t="str">
        <f t="shared" si="9"/>
        <v/>
      </c>
    </row>
    <row r="309" spans="1:16" s="2" customFormat="1">
      <c r="A309" s="1"/>
      <c r="B309" s="1"/>
      <c r="C309" s="21"/>
      <c r="D309" s="21"/>
      <c r="E309" s="44" t="str">
        <f>IFERROR(IF(RIGHT(C309,3)="999","Contract/Other",VLOOKUP(C309,'Assistance Listings'!$A$1:$C$9999,2,FALSE)),"")</f>
        <v/>
      </c>
      <c r="F309" s="1"/>
      <c r="G309" s="1"/>
      <c r="H309" s="44" t="str">
        <f>IFERROR(IF(G309="Y","R&amp;D Cluster",VLOOKUP(VALUE(C309),Clusters!$A$5:$C$9999,3,FALSE)),"")</f>
        <v/>
      </c>
      <c r="I309" s="1"/>
      <c r="J309" s="1"/>
      <c r="K309" s="30"/>
      <c r="L309" s="30"/>
      <c r="M309" s="22"/>
      <c r="N309" s="22"/>
      <c r="O309" s="40" t="str">
        <f t="shared" si="8"/>
        <v/>
      </c>
      <c r="P309" s="41" t="str">
        <f t="shared" si="9"/>
        <v/>
      </c>
    </row>
    <row r="310" spans="1:16" s="2" customFormat="1">
      <c r="A310" s="1"/>
      <c r="B310" s="1"/>
      <c r="C310" s="21"/>
      <c r="D310" s="21"/>
      <c r="E310" s="44" t="str">
        <f>IFERROR(IF(RIGHT(C310,3)="999","Contract/Other",VLOOKUP(C310,'Assistance Listings'!$A$1:$C$9999,2,FALSE)),"")</f>
        <v/>
      </c>
      <c r="F310" s="1"/>
      <c r="G310" s="1"/>
      <c r="H310" s="44" t="str">
        <f>IFERROR(IF(G310="Y","R&amp;D Cluster",VLOOKUP(VALUE(C310),Clusters!$A$5:$C$9999,3,FALSE)),"")</f>
        <v/>
      </c>
      <c r="I310" s="1"/>
      <c r="J310" s="1"/>
      <c r="K310" s="30"/>
      <c r="L310" s="30"/>
      <c r="M310" s="22"/>
      <c r="N310" s="22"/>
      <c r="O310" s="40" t="str">
        <f t="shared" si="8"/>
        <v/>
      </c>
      <c r="P310" s="41" t="str">
        <f t="shared" si="9"/>
        <v/>
      </c>
    </row>
    <row r="311" spans="1:16" s="2" customFormat="1">
      <c r="A311" s="1"/>
      <c r="B311" s="1"/>
      <c r="C311" s="21"/>
      <c r="D311" s="21"/>
      <c r="E311" s="44" t="str">
        <f>IFERROR(IF(RIGHT(C311,3)="999","Contract/Other",VLOOKUP(C311,'Assistance Listings'!$A$1:$C$9999,2,FALSE)),"")</f>
        <v/>
      </c>
      <c r="F311" s="1"/>
      <c r="G311" s="1"/>
      <c r="H311" s="44" t="str">
        <f>IFERROR(IF(G311="Y","R&amp;D Cluster",VLOOKUP(VALUE(C311),Clusters!$A$5:$C$9999,3,FALSE)),"")</f>
        <v/>
      </c>
      <c r="I311" s="1"/>
      <c r="J311" s="1"/>
      <c r="K311" s="30"/>
      <c r="L311" s="30"/>
      <c r="M311" s="22"/>
      <c r="N311" s="22"/>
      <c r="O311" s="40" t="str">
        <f t="shared" si="8"/>
        <v/>
      </c>
      <c r="P311" s="41" t="str">
        <f t="shared" si="9"/>
        <v/>
      </c>
    </row>
    <row r="312" spans="1:16" s="2" customFormat="1">
      <c r="A312" s="1"/>
      <c r="B312" s="1"/>
      <c r="C312" s="21"/>
      <c r="D312" s="21"/>
      <c r="E312" s="44" t="str">
        <f>IFERROR(IF(RIGHT(C312,3)="999","Contract/Other",VLOOKUP(C312,'Assistance Listings'!$A$1:$C$9999,2,FALSE)),"")</f>
        <v/>
      </c>
      <c r="F312" s="1"/>
      <c r="G312" s="1"/>
      <c r="H312" s="44" t="str">
        <f>IFERROR(IF(G312="Y","R&amp;D Cluster",VLOOKUP(VALUE(C312),Clusters!$A$5:$C$9999,3,FALSE)),"")</f>
        <v/>
      </c>
      <c r="I312" s="1"/>
      <c r="J312" s="1"/>
      <c r="K312" s="30"/>
      <c r="L312" s="30"/>
      <c r="M312" s="22"/>
      <c r="N312" s="22"/>
      <c r="O312" s="40" t="str">
        <f t="shared" si="8"/>
        <v/>
      </c>
      <c r="P312" s="41" t="str">
        <f t="shared" si="9"/>
        <v/>
      </c>
    </row>
    <row r="313" spans="1:16" s="2" customFormat="1">
      <c r="A313" s="1"/>
      <c r="B313" s="1"/>
      <c r="C313" s="21"/>
      <c r="D313" s="21"/>
      <c r="E313" s="44" t="str">
        <f>IFERROR(IF(RIGHT(C313,3)="999","Contract/Other",VLOOKUP(C313,'Assistance Listings'!$A$1:$C$9999,2,FALSE)),"")</f>
        <v/>
      </c>
      <c r="F313" s="1"/>
      <c r="G313" s="1"/>
      <c r="H313" s="44" t="str">
        <f>IFERROR(IF(G313="Y","R&amp;D Cluster",VLOOKUP(VALUE(C313),Clusters!$A$5:$C$9999,3,FALSE)),"")</f>
        <v/>
      </c>
      <c r="I313" s="1"/>
      <c r="J313" s="1"/>
      <c r="K313" s="30"/>
      <c r="L313" s="30"/>
      <c r="M313" s="22"/>
      <c r="N313" s="22"/>
      <c r="O313" s="40" t="str">
        <f t="shared" si="8"/>
        <v/>
      </c>
      <c r="P313" s="41" t="str">
        <f t="shared" si="9"/>
        <v/>
      </c>
    </row>
    <row r="314" spans="1:16" s="2" customFormat="1">
      <c r="A314" s="1"/>
      <c r="B314" s="1"/>
      <c r="C314" s="21"/>
      <c r="D314" s="21"/>
      <c r="E314" s="44" t="str">
        <f>IFERROR(IF(RIGHT(C314,3)="999","Contract/Other",VLOOKUP(C314,'Assistance Listings'!$A$1:$C$9999,2,FALSE)),"")</f>
        <v/>
      </c>
      <c r="F314" s="1"/>
      <c r="G314" s="1"/>
      <c r="H314" s="44" t="str">
        <f>IFERROR(IF(G314="Y","R&amp;D Cluster",VLOOKUP(VALUE(C314),Clusters!$A$5:$C$9999,3,FALSE)),"")</f>
        <v/>
      </c>
      <c r="I314" s="1"/>
      <c r="J314" s="1"/>
      <c r="K314" s="30"/>
      <c r="L314" s="30"/>
      <c r="M314" s="22"/>
      <c r="N314" s="22"/>
      <c r="O314" s="40" t="str">
        <f t="shared" si="8"/>
        <v/>
      </c>
      <c r="P314" s="41" t="str">
        <f t="shared" si="9"/>
        <v/>
      </c>
    </row>
    <row r="315" spans="1:16" s="2" customFormat="1">
      <c r="A315" s="1"/>
      <c r="B315" s="1"/>
      <c r="C315" s="21"/>
      <c r="D315" s="21"/>
      <c r="E315" s="44" t="str">
        <f>IFERROR(IF(RIGHT(C315,3)="999","Contract/Other",VLOOKUP(C315,'Assistance Listings'!$A$1:$C$9999,2,FALSE)),"")</f>
        <v/>
      </c>
      <c r="F315" s="1"/>
      <c r="G315" s="1"/>
      <c r="H315" s="44" t="str">
        <f>IFERROR(IF(G315="Y","R&amp;D Cluster",VLOOKUP(VALUE(C315),Clusters!$A$5:$C$9999,3,FALSE)),"")</f>
        <v/>
      </c>
      <c r="I315" s="1"/>
      <c r="J315" s="1"/>
      <c r="K315" s="30"/>
      <c r="L315" s="30"/>
      <c r="M315" s="22"/>
      <c r="N315" s="22"/>
      <c r="O315" s="40" t="str">
        <f t="shared" si="8"/>
        <v/>
      </c>
      <c r="P315" s="41" t="str">
        <f t="shared" si="9"/>
        <v/>
      </c>
    </row>
    <row r="316" spans="1:16" s="2" customFormat="1">
      <c r="A316" s="1"/>
      <c r="B316" s="1"/>
      <c r="C316" s="21"/>
      <c r="D316" s="21"/>
      <c r="E316" s="44" t="str">
        <f>IFERROR(IF(RIGHT(C316,3)="999","Contract/Other",VLOOKUP(C316,'Assistance Listings'!$A$1:$C$9999,2,FALSE)),"")</f>
        <v/>
      </c>
      <c r="F316" s="1"/>
      <c r="G316" s="1"/>
      <c r="H316" s="44" t="str">
        <f>IFERROR(IF(G316="Y","R&amp;D Cluster",VLOOKUP(VALUE(C316),Clusters!$A$5:$C$9999,3,FALSE)),"")</f>
        <v/>
      </c>
      <c r="I316" s="1"/>
      <c r="J316" s="1"/>
      <c r="K316" s="30"/>
      <c r="L316" s="30"/>
      <c r="M316" s="22"/>
      <c r="N316" s="22"/>
      <c r="O316" s="40" t="str">
        <f t="shared" si="8"/>
        <v/>
      </c>
      <c r="P316" s="41" t="str">
        <f t="shared" si="9"/>
        <v/>
      </c>
    </row>
    <row r="317" spans="1:16" s="2" customFormat="1">
      <c r="A317" s="1"/>
      <c r="B317" s="1"/>
      <c r="C317" s="21"/>
      <c r="D317" s="21"/>
      <c r="E317" s="44" t="str">
        <f>IFERROR(IF(RIGHT(C317,3)="999","Contract/Other",VLOOKUP(C317,'Assistance Listings'!$A$1:$C$9999,2,FALSE)),"")</f>
        <v/>
      </c>
      <c r="F317" s="1"/>
      <c r="G317" s="1"/>
      <c r="H317" s="44" t="str">
        <f>IFERROR(IF(G317="Y","R&amp;D Cluster",VLOOKUP(VALUE(C317),Clusters!$A$5:$C$9999,3,FALSE)),"")</f>
        <v/>
      </c>
      <c r="I317" s="1"/>
      <c r="J317" s="1"/>
      <c r="K317" s="30"/>
      <c r="L317" s="30"/>
      <c r="M317" s="22"/>
      <c r="N317" s="22"/>
      <c r="O317" s="40" t="str">
        <f t="shared" si="8"/>
        <v/>
      </c>
      <c r="P317" s="41" t="str">
        <f t="shared" si="9"/>
        <v/>
      </c>
    </row>
    <row r="318" spans="1:16" s="2" customFormat="1">
      <c r="A318" s="1"/>
      <c r="B318" s="1"/>
      <c r="C318" s="21"/>
      <c r="D318" s="21"/>
      <c r="E318" s="44" t="str">
        <f>IFERROR(IF(RIGHT(C318,3)="999","Contract/Other",VLOOKUP(C318,'Assistance Listings'!$A$1:$C$9999,2,FALSE)),"")</f>
        <v/>
      </c>
      <c r="F318" s="1"/>
      <c r="G318" s="1"/>
      <c r="H318" s="44" t="str">
        <f>IFERROR(IF(G318="Y","R&amp;D Cluster",VLOOKUP(VALUE(C318),Clusters!$A$5:$C$9999,3,FALSE)),"")</f>
        <v/>
      </c>
      <c r="I318" s="1"/>
      <c r="J318" s="1"/>
      <c r="K318" s="30"/>
      <c r="L318" s="30"/>
      <c r="M318" s="22"/>
      <c r="N318" s="22"/>
      <c r="O318" s="40" t="str">
        <f t="shared" si="8"/>
        <v/>
      </c>
      <c r="P318" s="41" t="str">
        <f t="shared" si="9"/>
        <v/>
      </c>
    </row>
    <row r="319" spans="1:16" s="2" customFormat="1">
      <c r="A319" s="1"/>
      <c r="B319" s="1"/>
      <c r="C319" s="21"/>
      <c r="D319" s="21"/>
      <c r="E319" s="44" t="str">
        <f>IFERROR(IF(RIGHT(C319,3)="999","Contract/Other",VLOOKUP(C319,'Assistance Listings'!$A$1:$C$9999,2,FALSE)),"")</f>
        <v/>
      </c>
      <c r="F319" s="1"/>
      <c r="G319" s="1"/>
      <c r="H319" s="44" t="str">
        <f>IFERROR(IF(G319="Y","R&amp;D Cluster",VLOOKUP(VALUE(C319),Clusters!$A$5:$C$9999,3,FALSE)),"")</f>
        <v/>
      </c>
      <c r="I319" s="1"/>
      <c r="J319" s="1"/>
      <c r="K319" s="30"/>
      <c r="L319" s="30"/>
      <c r="M319" s="22"/>
      <c r="N319" s="22"/>
      <c r="O319" s="40" t="str">
        <f t="shared" si="8"/>
        <v/>
      </c>
      <c r="P319" s="41" t="str">
        <f t="shared" si="9"/>
        <v/>
      </c>
    </row>
    <row r="320" spans="1:16" s="2" customFormat="1">
      <c r="A320" s="1"/>
      <c r="B320" s="1"/>
      <c r="C320" s="21"/>
      <c r="D320" s="21"/>
      <c r="E320" s="44" t="str">
        <f>IFERROR(IF(RIGHT(C320,3)="999","Contract/Other",VLOOKUP(C320,'Assistance Listings'!$A$1:$C$9999,2,FALSE)),"")</f>
        <v/>
      </c>
      <c r="F320" s="1"/>
      <c r="G320" s="1"/>
      <c r="H320" s="44" t="str">
        <f>IFERROR(IF(G320="Y","R&amp;D Cluster",VLOOKUP(VALUE(C320),Clusters!$A$5:$C$9999,3,FALSE)),"")</f>
        <v/>
      </c>
      <c r="I320" s="1"/>
      <c r="J320" s="1"/>
      <c r="K320" s="30"/>
      <c r="L320" s="30"/>
      <c r="M320" s="22"/>
      <c r="N320" s="22"/>
      <c r="O320" s="40" t="str">
        <f t="shared" si="8"/>
        <v/>
      </c>
      <c r="P320" s="41" t="str">
        <f t="shared" si="9"/>
        <v/>
      </c>
    </row>
    <row r="321" spans="1:16" s="2" customFormat="1">
      <c r="A321" s="1"/>
      <c r="B321" s="1"/>
      <c r="C321" s="21"/>
      <c r="D321" s="21"/>
      <c r="E321" s="44" t="str">
        <f>IFERROR(IF(RIGHT(C321,3)="999","Contract/Other",VLOOKUP(C321,'Assistance Listings'!$A$1:$C$9999,2,FALSE)),"")</f>
        <v/>
      </c>
      <c r="F321" s="1"/>
      <c r="G321" s="1"/>
      <c r="H321" s="44" t="str">
        <f>IFERROR(IF(G321="Y","R&amp;D Cluster",VLOOKUP(VALUE(C321),Clusters!$A$5:$C$9999,3,FALSE)),"")</f>
        <v/>
      </c>
      <c r="I321" s="1"/>
      <c r="J321" s="1"/>
      <c r="K321" s="30"/>
      <c r="L321" s="30"/>
      <c r="M321" s="22"/>
      <c r="N321" s="22"/>
      <c r="O321" s="40" t="str">
        <f t="shared" si="8"/>
        <v/>
      </c>
      <c r="P321" s="41" t="str">
        <f t="shared" si="9"/>
        <v/>
      </c>
    </row>
    <row r="322" spans="1:16" s="2" customFormat="1">
      <c r="A322" s="1"/>
      <c r="B322" s="1"/>
      <c r="C322" s="21"/>
      <c r="D322" s="21"/>
      <c r="E322" s="44" t="str">
        <f>IFERROR(IF(RIGHT(C322,3)="999","Contract/Other",VLOOKUP(C322,'Assistance Listings'!$A$1:$C$9999,2,FALSE)),"")</f>
        <v/>
      </c>
      <c r="F322" s="1"/>
      <c r="G322" s="1"/>
      <c r="H322" s="44" t="str">
        <f>IFERROR(IF(G322="Y","R&amp;D Cluster",VLOOKUP(VALUE(C322),Clusters!$A$5:$C$9999,3,FALSE)),"")</f>
        <v/>
      </c>
      <c r="I322" s="1"/>
      <c r="J322" s="1"/>
      <c r="K322" s="30"/>
      <c r="L322" s="30"/>
      <c r="M322" s="22"/>
      <c r="N322" s="22"/>
      <c r="O322" s="40" t="str">
        <f t="shared" si="8"/>
        <v/>
      </c>
      <c r="P322" s="41" t="str">
        <f t="shared" si="9"/>
        <v/>
      </c>
    </row>
    <row r="323" spans="1:16" s="2" customFormat="1">
      <c r="A323" s="1"/>
      <c r="B323" s="1"/>
      <c r="C323" s="21"/>
      <c r="D323" s="21"/>
      <c r="E323" s="44" t="str">
        <f>IFERROR(IF(RIGHT(C323,3)="999","Contract/Other",VLOOKUP(C323,'Assistance Listings'!$A$1:$C$9999,2,FALSE)),"")</f>
        <v/>
      </c>
      <c r="F323" s="1"/>
      <c r="G323" s="1"/>
      <c r="H323" s="44" t="str">
        <f>IFERROR(IF(G323="Y","R&amp;D Cluster",VLOOKUP(VALUE(C323),Clusters!$A$5:$C$9999,3,FALSE)),"")</f>
        <v/>
      </c>
      <c r="I323" s="1"/>
      <c r="J323" s="1"/>
      <c r="K323" s="30"/>
      <c r="L323" s="30"/>
      <c r="M323" s="22"/>
      <c r="N323" s="22"/>
      <c r="O323" s="40" t="str">
        <f t="shared" si="8"/>
        <v/>
      </c>
      <c r="P323" s="41" t="str">
        <f t="shared" si="9"/>
        <v/>
      </c>
    </row>
    <row r="324" spans="1:16" s="2" customFormat="1">
      <c r="A324" s="1"/>
      <c r="B324" s="1"/>
      <c r="C324" s="21"/>
      <c r="D324" s="21"/>
      <c r="E324" s="44" t="str">
        <f>IFERROR(IF(RIGHT(C324,3)="999","Contract/Other",VLOOKUP(C324,'Assistance Listings'!$A$1:$C$9999,2,FALSE)),"")</f>
        <v/>
      </c>
      <c r="F324" s="1"/>
      <c r="G324" s="1"/>
      <c r="H324" s="44" t="str">
        <f>IFERROR(IF(G324="Y","R&amp;D Cluster",VLOOKUP(VALUE(C324),Clusters!$A$5:$C$9999,3,FALSE)),"")</f>
        <v/>
      </c>
      <c r="I324" s="1"/>
      <c r="J324" s="1"/>
      <c r="K324" s="30"/>
      <c r="L324" s="30"/>
      <c r="M324" s="22"/>
      <c r="N324" s="22"/>
      <c r="O324" s="40" t="str">
        <f t="shared" si="8"/>
        <v/>
      </c>
      <c r="P324" s="41" t="str">
        <f t="shared" si="9"/>
        <v/>
      </c>
    </row>
    <row r="325" spans="1:16" s="2" customFormat="1">
      <c r="A325" s="1"/>
      <c r="B325" s="1"/>
      <c r="C325" s="21"/>
      <c r="D325" s="21"/>
      <c r="E325" s="44" t="str">
        <f>IFERROR(IF(RIGHT(C325,3)="999","Contract/Other",VLOOKUP(C325,'Assistance Listings'!$A$1:$C$9999,2,FALSE)),"")</f>
        <v/>
      </c>
      <c r="F325" s="1"/>
      <c r="G325" s="1"/>
      <c r="H325" s="44" t="str">
        <f>IFERROR(IF(G325="Y","R&amp;D Cluster",VLOOKUP(VALUE(C325),Clusters!$A$5:$C$9999,3,FALSE)),"")</f>
        <v/>
      </c>
      <c r="I325" s="1"/>
      <c r="J325" s="1"/>
      <c r="K325" s="30"/>
      <c r="L325" s="30"/>
      <c r="M325" s="22"/>
      <c r="N325" s="22"/>
      <c r="O325" s="40" t="str">
        <f t="shared" si="8"/>
        <v/>
      </c>
      <c r="P325" s="41" t="str">
        <f t="shared" si="9"/>
        <v/>
      </c>
    </row>
    <row r="326" spans="1:16" s="2" customFormat="1">
      <c r="A326" s="1"/>
      <c r="B326" s="1"/>
      <c r="C326" s="21"/>
      <c r="D326" s="21"/>
      <c r="E326" s="44" t="str">
        <f>IFERROR(IF(RIGHT(C326,3)="999","Contract/Other",VLOOKUP(C326,'Assistance Listings'!$A$1:$C$9999,2,FALSE)),"")</f>
        <v/>
      </c>
      <c r="F326" s="1"/>
      <c r="G326" s="1"/>
      <c r="H326" s="44" t="str">
        <f>IFERROR(IF(G326="Y","R&amp;D Cluster",VLOOKUP(VALUE(C326),Clusters!$A$5:$C$9999,3,FALSE)),"")</f>
        <v/>
      </c>
      <c r="I326" s="1"/>
      <c r="J326" s="1"/>
      <c r="K326" s="30"/>
      <c r="L326" s="30"/>
      <c r="M326" s="22"/>
      <c r="N326" s="22"/>
      <c r="O326" s="40" t="str">
        <f t="shared" si="8"/>
        <v/>
      </c>
      <c r="P326" s="41" t="str">
        <f t="shared" si="9"/>
        <v/>
      </c>
    </row>
    <row r="327" spans="1:16" s="2" customFormat="1">
      <c r="A327" s="1"/>
      <c r="B327" s="1"/>
      <c r="C327" s="21"/>
      <c r="D327" s="21"/>
      <c r="E327" s="44" t="str">
        <f>IFERROR(IF(RIGHT(C327,3)="999","Contract/Other",VLOOKUP(C327,'Assistance Listings'!$A$1:$C$9999,2,FALSE)),"")</f>
        <v/>
      </c>
      <c r="F327" s="1"/>
      <c r="G327" s="1"/>
      <c r="H327" s="44" t="str">
        <f>IFERROR(IF(G327="Y","R&amp;D Cluster",VLOOKUP(VALUE(C327),Clusters!$A$5:$C$9999,3,FALSE)),"")</f>
        <v/>
      </c>
      <c r="I327" s="1"/>
      <c r="J327" s="1"/>
      <c r="K327" s="30"/>
      <c r="L327" s="30"/>
      <c r="M327" s="22"/>
      <c r="N327" s="22"/>
      <c r="O327" s="40" t="str">
        <f t="shared" si="8"/>
        <v/>
      </c>
      <c r="P327" s="41" t="str">
        <f t="shared" si="9"/>
        <v/>
      </c>
    </row>
    <row r="328" spans="1:16" s="2" customFormat="1">
      <c r="A328" s="1"/>
      <c r="B328" s="1"/>
      <c r="C328" s="21"/>
      <c r="D328" s="21"/>
      <c r="E328" s="44" t="str">
        <f>IFERROR(IF(RIGHT(C328,3)="999","Contract/Other",VLOOKUP(C328,'Assistance Listings'!$A$1:$C$9999,2,FALSE)),"")</f>
        <v/>
      </c>
      <c r="F328" s="1"/>
      <c r="G328" s="1"/>
      <c r="H328" s="44" t="str">
        <f>IFERROR(IF(G328="Y","R&amp;D Cluster",VLOOKUP(VALUE(C328),Clusters!$A$5:$C$9999,3,FALSE)),"")</f>
        <v/>
      </c>
      <c r="I328" s="1"/>
      <c r="J328" s="1"/>
      <c r="K328" s="30"/>
      <c r="L328" s="30"/>
      <c r="M328" s="22"/>
      <c r="N328" s="22"/>
      <c r="O328" s="40" t="str">
        <f t="shared" ref="O328:O391" si="10">IF(OR(N328&gt;M328,N328&lt;0),"ERROR","")</f>
        <v/>
      </c>
      <c r="P328" s="41" t="str">
        <f t="shared" ref="P328:P391" si="11">IF(ISBLANK(J328),"",IF(J328="Y","",IF(J328="N",IF(ISBLANK(K328),"Pass-Through Entity Required",IF(LEN(K328)&gt;70,"Pass-Through Entity Name limited to 70 characters",IF(ISBLANK(L328),"Pass-Through Entity ID Required",""))))))</f>
        <v/>
      </c>
    </row>
    <row r="329" spans="1:16" s="2" customFormat="1">
      <c r="A329" s="1"/>
      <c r="B329" s="1"/>
      <c r="C329" s="21"/>
      <c r="D329" s="21"/>
      <c r="E329" s="44" t="str">
        <f>IFERROR(IF(RIGHT(C329,3)="999","Contract/Other",VLOOKUP(C329,'Assistance Listings'!$A$1:$C$9999,2,FALSE)),"")</f>
        <v/>
      </c>
      <c r="F329" s="1"/>
      <c r="G329" s="1"/>
      <c r="H329" s="44" t="str">
        <f>IFERROR(IF(G329="Y","R&amp;D Cluster",VLOOKUP(VALUE(C329),Clusters!$A$5:$C$9999,3,FALSE)),"")</f>
        <v/>
      </c>
      <c r="I329" s="1"/>
      <c r="J329" s="1"/>
      <c r="K329" s="30"/>
      <c r="L329" s="30"/>
      <c r="M329" s="22"/>
      <c r="N329" s="22"/>
      <c r="O329" s="40" t="str">
        <f t="shared" si="10"/>
        <v/>
      </c>
      <c r="P329" s="41" t="str">
        <f t="shared" si="11"/>
        <v/>
      </c>
    </row>
    <row r="330" spans="1:16" s="2" customFormat="1">
      <c r="A330" s="1"/>
      <c r="B330" s="1"/>
      <c r="C330" s="21"/>
      <c r="D330" s="21"/>
      <c r="E330" s="44" t="str">
        <f>IFERROR(IF(RIGHT(C330,3)="999","Contract/Other",VLOOKUP(C330,'Assistance Listings'!$A$1:$C$9999,2,FALSE)),"")</f>
        <v/>
      </c>
      <c r="F330" s="1"/>
      <c r="G330" s="1"/>
      <c r="H330" s="44" t="str">
        <f>IFERROR(IF(G330="Y","R&amp;D Cluster",VLOOKUP(VALUE(C330),Clusters!$A$5:$C$9999,3,FALSE)),"")</f>
        <v/>
      </c>
      <c r="I330" s="1"/>
      <c r="J330" s="1"/>
      <c r="K330" s="30"/>
      <c r="L330" s="30"/>
      <c r="M330" s="22"/>
      <c r="N330" s="22"/>
      <c r="O330" s="40" t="str">
        <f t="shared" si="10"/>
        <v/>
      </c>
      <c r="P330" s="41" t="str">
        <f t="shared" si="11"/>
        <v/>
      </c>
    </row>
    <row r="331" spans="1:16" s="2" customFormat="1">
      <c r="A331" s="1"/>
      <c r="B331" s="1"/>
      <c r="C331" s="21"/>
      <c r="D331" s="21"/>
      <c r="E331" s="44" t="str">
        <f>IFERROR(IF(RIGHT(C331,3)="999","Contract/Other",VLOOKUP(C331,'Assistance Listings'!$A$1:$C$9999,2,FALSE)),"")</f>
        <v/>
      </c>
      <c r="F331" s="1"/>
      <c r="G331" s="1"/>
      <c r="H331" s="44" t="str">
        <f>IFERROR(IF(G331="Y","R&amp;D Cluster",VLOOKUP(VALUE(C331),Clusters!$A$5:$C$9999,3,FALSE)),"")</f>
        <v/>
      </c>
      <c r="I331" s="1"/>
      <c r="J331" s="1"/>
      <c r="K331" s="30"/>
      <c r="L331" s="30"/>
      <c r="M331" s="22"/>
      <c r="N331" s="22"/>
      <c r="O331" s="40" t="str">
        <f t="shared" si="10"/>
        <v/>
      </c>
      <c r="P331" s="41" t="str">
        <f t="shared" si="11"/>
        <v/>
      </c>
    </row>
    <row r="332" spans="1:16" s="2" customFormat="1">
      <c r="A332" s="1"/>
      <c r="B332" s="1"/>
      <c r="C332" s="21"/>
      <c r="D332" s="21"/>
      <c r="E332" s="44" t="str">
        <f>IFERROR(IF(RIGHT(C332,3)="999","Contract/Other",VLOOKUP(C332,'Assistance Listings'!$A$1:$C$9999,2,FALSE)),"")</f>
        <v/>
      </c>
      <c r="F332" s="1"/>
      <c r="G332" s="1"/>
      <c r="H332" s="44" t="str">
        <f>IFERROR(IF(G332="Y","R&amp;D Cluster",VLOOKUP(VALUE(C332),Clusters!$A$5:$C$9999,3,FALSE)),"")</f>
        <v/>
      </c>
      <c r="I332" s="1"/>
      <c r="J332" s="1"/>
      <c r="K332" s="30"/>
      <c r="L332" s="30"/>
      <c r="M332" s="22"/>
      <c r="N332" s="22"/>
      <c r="O332" s="40" t="str">
        <f t="shared" si="10"/>
        <v/>
      </c>
      <c r="P332" s="41" t="str">
        <f t="shared" si="11"/>
        <v/>
      </c>
    </row>
    <row r="333" spans="1:16" s="2" customFormat="1">
      <c r="A333" s="1"/>
      <c r="B333" s="1"/>
      <c r="C333" s="21"/>
      <c r="D333" s="21"/>
      <c r="E333" s="44" t="str">
        <f>IFERROR(IF(RIGHT(C333,3)="999","Contract/Other",VLOOKUP(C333,'Assistance Listings'!$A$1:$C$9999,2,FALSE)),"")</f>
        <v/>
      </c>
      <c r="F333" s="1"/>
      <c r="G333" s="1"/>
      <c r="H333" s="44" t="str">
        <f>IFERROR(IF(G333="Y","R&amp;D Cluster",VLOOKUP(VALUE(C333),Clusters!$A$5:$C$9999,3,FALSE)),"")</f>
        <v/>
      </c>
      <c r="I333" s="1"/>
      <c r="J333" s="1"/>
      <c r="K333" s="30"/>
      <c r="L333" s="30"/>
      <c r="M333" s="22"/>
      <c r="N333" s="22"/>
      <c r="O333" s="40" t="str">
        <f t="shared" si="10"/>
        <v/>
      </c>
      <c r="P333" s="41" t="str">
        <f t="shared" si="11"/>
        <v/>
      </c>
    </row>
    <row r="334" spans="1:16" s="2" customFormat="1">
      <c r="A334" s="1"/>
      <c r="B334" s="1"/>
      <c r="C334" s="21"/>
      <c r="D334" s="21"/>
      <c r="E334" s="44" t="str">
        <f>IFERROR(IF(RIGHT(C334,3)="999","Contract/Other",VLOOKUP(C334,'Assistance Listings'!$A$1:$C$9999,2,FALSE)),"")</f>
        <v/>
      </c>
      <c r="F334" s="1"/>
      <c r="G334" s="1"/>
      <c r="H334" s="44" t="str">
        <f>IFERROR(IF(G334="Y","R&amp;D Cluster",VLOOKUP(VALUE(C334),Clusters!$A$5:$C$9999,3,FALSE)),"")</f>
        <v/>
      </c>
      <c r="I334" s="1"/>
      <c r="J334" s="1"/>
      <c r="K334" s="30"/>
      <c r="L334" s="30"/>
      <c r="M334" s="22"/>
      <c r="N334" s="22"/>
      <c r="O334" s="40" t="str">
        <f t="shared" si="10"/>
        <v/>
      </c>
      <c r="P334" s="41" t="str">
        <f t="shared" si="11"/>
        <v/>
      </c>
    </row>
    <row r="335" spans="1:16" s="2" customFormat="1">
      <c r="A335" s="1"/>
      <c r="B335" s="1"/>
      <c r="C335" s="21"/>
      <c r="D335" s="21"/>
      <c r="E335" s="44" t="str">
        <f>IFERROR(IF(RIGHT(C335,3)="999","Contract/Other",VLOOKUP(C335,'Assistance Listings'!$A$1:$C$9999,2,FALSE)),"")</f>
        <v/>
      </c>
      <c r="F335" s="1"/>
      <c r="G335" s="1"/>
      <c r="H335" s="44" t="str">
        <f>IFERROR(IF(G335="Y","R&amp;D Cluster",VLOOKUP(VALUE(C335),Clusters!$A$5:$C$9999,3,FALSE)),"")</f>
        <v/>
      </c>
      <c r="I335" s="1"/>
      <c r="J335" s="1"/>
      <c r="K335" s="30"/>
      <c r="L335" s="30"/>
      <c r="M335" s="22"/>
      <c r="N335" s="22"/>
      <c r="O335" s="40" t="str">
        <f t="shared" si="10"/>
        <v/>
      </c>
      <c r="P335" s="41" t="str">
        <f t="shared" si="11"/>
        <v/>
      </c>
    </row>
    <row r="336" spans="1:16" s="2" customFormat="1">
      <c r="A336" s="1"/>
      <c r="B336" s="1"/>
      <c r="C336" s="21"/>
      <c r="D336" s="21"/>
      <c r="E336" s="44" t="str">
        <f>IFERROR(IF(RIGHT(C336,3)="999","Contract/Other",VLOOKUP(C336,'Assistance Listings'!$A$1:$C$9999,2,FALSE)),"")</f>
        <v/>
      </c>
      <c r="F336" s="1"/>
      <c r="G336" s="1"/>
      <c r="H336" s="44" t="str">
        <f>IFERROR(IF(G336="Y","R&amp;D Cluster",VLOOKUP(VALUE(C336),Clusters!$A$5:$C$9999,3,FALSE)),"")</f>
        <v/>
      </c>
      <c r="I336" s="1"/>
      <c r="J336" s="1"/>
      <c r="K336" s="30"/>
      <c r="L336" s="30"/>
      <c r="M336" s="22"/>
      <c r="N336" s="22"/>
      <c r="O336" s="40" t="str">
        <f t="shared" si="10"/>
        <v/>
      </c>
      <c r="P336" s="41" t="str">
        <f t="shared" si="11"/>
        <v/>
      </c>
    </row>
    <row r="337" spans="1:16" s="2" customFormat="1">
      <c r="A337" s="1"/>
      <c r="B337" s="1"/>
      <c r="C337" s="21"/>
      <c r="D337" s="21"/>
      <c r="E337" s="44" t="str">
        <f>IFERROR(IF(RIGHT(C337,3)="999","Contract/Other",VLOOKUP(C337,'Assistance Listings'!$A$1:$C$9999,2,FALSE)),"")</f>
        <v/>
      </c>
      <c r="F337" s="1"/>
      <c r="G337" s="1"/>
      <c r="H337" s="44" t="str">
        <f>IFERROR(IF(G337="Y","R&amp;D Cluster",VLOOKUP(VALUE(C337),Clusters!$A$5:$C$9999,3,FALSE)),"")</f>
        <v/>
      </c>
      <c r="I337" s="1"/>
      <c r="J337" s="1"/>
      <c r="K337" s="30"/>
      <c r="L337" s="30"/>
      <c r="M337" s="22"/>
      <c r="N337" s="22"/>
      <c r="O337" s="40" t="str">
        <f t="shared" si="10"/>
        <v/>
      </c>
      <c r="P337" s="41" t="str">
        <f t="shared" si="11"/>
        <v/>
      </c>
    </row>
    <row r="338" spans="1:16" s="2" customFormat="1">
      <c r="A338" s="1"/>
      <c r="B338" s="1"/>
      <c r="C338" s="21"/>
      <c r="D338" s="21"/>
      <c r="E338" s="44" t="str">
        <f>IFERROR(IF(RIGHT(C338,3)="999","Contract/Other",VLOOKUP(C338,'Assistance Listings'!$A$1:$C$9999,2,FALSE)),"")</f>
        <v/>
      </c>
      <c r="F338" s="1"/>
      <c r="G338" s="1"/>
      <c r="H338" s="44" t="str">
        <f>IFERROR(IF(G338="Y","R&amp;D Cluster",VLOOKUP(VALUE(C338),Clusters!$A$5:$C$9999,3,FALSE)),"")</f>
        <v/>
      </c>
      <c r="I338" s="1"/>
      <c r="J338" s="1"/>
      <c r="K338" s="30"/>
      <c r="L338" s="30"/>
      <c r="M338" s="22"/>
      <c r="N338" s="22"/>
      <c r="O338" s="40" t="str">
        <f t="shared" si="10"/>
        <v/>
      </c>
      <c r="P338" s="41" t="str">
        <f t="shared" si="11"/>
        <v/>
      </c>
    </row>
    <row r="339" spans="1:16" s="2" customFormat="1">
      <c r="A339" s="1"/>
      <c r="B339" s="1"/>
      <c r="C339" s="21"/>
      <c r="D339" s="21"/>
      <c r="E339" s="44" t="str">
        <f>IFERROR(IF(RIGHT(C339,3)="999","Contract/Other",VLOOKUP(C339,'Assistance Listings'!$A$1:$C$9999,2,FALSE)),"")</f>
        <v/>
      </c>
      <c r="F339" s="1"/>
      <c r="G339" s="1"/>
      <c r="H339" s="44" t="str">
        <f>IFERROR(IF(G339="Y","R&amp;D Cluster",VLOOKUP(VALUE(C339),Clusters!$A$5:$C$9999,3,FALSE)),"")</f>
        <v/>
      </c>
      <c r="I339" s="1"/>
      <c r="J339" s="1"/>
      <c r="K339" s="30"/>
      <c r="L339" s="30"/>
      <c r="M339" s="22"/>
      <c r="N339" s="22"/>
      <c r="O339" s="40" t="str">
        <f t="shared" si="10"/>
        <v/>
      </c>
      <c r="P339" s="41" t="str">
        <f t="shared" si="11"/>
        <v/>
      </c>
    </row>
    <row r="340" spans="1:16" s="2" customFormat="1">
      <c r="A340" s="1"/>
      <c r="B340" s="1"/>
      <c r="C340" s="21"/>
      <c r="D340" s="21"/>
      <c r="E340" s="44" t="str">
        <f>IFERROR(IF(RIGHT(C340,3)="999","Contract/Other",VLOOKUP(C340,'Assistance Listings'!$A$1:$C$9999,2,FALSE)),"")</f>
        <v/>
      </c>
      <c r="F340" s="1"/>
      <c r="G340" s="1"/>
      <c r="H340" s="44" t="str">
        <f>IFERROR(IF(G340="Y","R&amp;D Cluster",VLOOKUP(VALUE(C340),Clusters!$A$5:$C$9999,3,FALSE)),"")</f>
        <v/>
      </c>
      <c r="I340" s="1"/>
      <c r="J340" s="1"/>
      <c r="K340" s="30"/>
      <c r="L340" s="30"/>
      <c r="M340" s="22"/>
      <c r="N340" s="22"/>
      <c r="O340" s="40" t="str">
        <f t="shared" si="10"/>
        <v/>
      </c>
      <c r="P340" s="41" t="str">
        <f t="shared" si="11"/>
        <v/>
      </c>
    </row>
    <row r="341" spans="1:16" s="2" customFormat="1">
      <c r="A341" s="1"/>
      <c r="B341" s="1"/>
      <c r="C341" s="21"/>
      <c r="D341" s="21"/>
      <c r="E341" s="44" t="str">
        <f>IFERROR(IF(RIGHT(C341,3)="999","Contract/Other",VLOOKUP(C341,'Assistance Listings'!$A$1:$C$9999,2,FALSE)),"")</f>
        <v/>
      </c>
      <c r="F341" s="1"/>
      <c r="G341" s="1"/>
      <c r="H341" s="44" t="str">
        <f>IFERROR(IF(G341="Y","R&amp;D Cluster",VLOOKUP(VALUE(C341),Clusters!$A$5:$C$9999,3,FALSE)),"")</f>
        <v/>
      </c>
      <c r="I341" s="1"/>
      <c r="J341" s="1"/>
      <c r="K341" s="30"/>
      <c r="L341" s="30"/>
      <c r="M341" s="22"/>
      <c r="N341" s="22"/>
      <c r="O341" s="40" t="str">
        <f t="shared" si="10"/>
        <v/>
      </c>
      <c r="P341" s="41" t="str">
        <f t="shared" si="11"/>
        <v/>
      </c>
    </row>
    <row r="342" spans="1:16" s="2" customFormat="1">
      <c r="A342" s="1"/>
      <c r="B342" s="1"/>
      <c r="C342" s="21"/>
      <c r="D342" s="21"/>
      <c r="E342" s="44" t="str">
        <f>IFERROR(IF(RIGHT(C342,3)="999","Contract/Other",VLOOKUP(C342,'Assistance Listings'!$A$1:$C$9999,2,FALSE)),"")</f>
        <v/>
      </c>
      <c r="F342" s="1"/>
      <c r="G342" s="1"/>
      <c r="H342" s="44" t="str">
        <f>IFERROR(IF(G342="Y","R&amp;D Cluster",VLOOKUP(VALUE(C342),Clusters!$A$5:$C$9999,3,FALSE)),"")</f>
        <v/>
      </c>
      <c r="I342" s="1"/>
      <c r="J342" s="1"/>
      <c r="K342" s="30"/>
      <c r="L342" s="30"/>
      <c r="M342" s="22"/>
      <c r="N342" s="22"/>
      <c r="O342" s="40" t="str">
        <f t="shared" si="10"/>
        <v/>
      </c>
      <c r="P342" s="41" t="str">
        <f t="shared" si="11"/>
        <v/>
      </c>
    </row>
    <row r="343" spans="1:16" s="2" customFormat="1">
      <c r="A343" s="1"/>
      <c r="B343" s="1"/>
      <c r="C343" s="21"/>
      <c r="D343" s="21"/>
      <c r="E343" s="44" t="str">
        <f>IFERROR(IF(RIGHT(C343,3)="999","Contract/Other",VLOOKUP(C343,'Assistance Listings'!$A$1:$C$9999,2,FALSE)),"")</f>
        <v/>
      </c>
      <c r="F343" s="1"/>
      <c r="G343" s="1"/>
      <c r="H343" s="44" t="str">
        <f>IFERROR(IF(G343="Y","R&amp;D Cluster",VLOOKUP(VALUE(C343),Clusters!$A$5:$C$9999,3,FALSE)),"")</f>
        <v/>
      </c>
      <c r="I343" s="1"/>
      <c r="J343" s="1"/>
      <c r="K343" s="30"/>
      <c r="L343" s="30"/>
      <c r="M343" s="22"/>
      <c r="N343" s="22"/>
      <c r="O343" s="40" t="str">
        <f t="shared" si="10"/>
        <v/>
      </c>
      <c r="P343" s="41" t="str">
        <f t="shared" si="11"/>
        <v/>
      </c>
    </row>
    <row r="344" spans="1:16" s="2" customFormat="1">
      <c r="A344" s="1"/>
      <c r="B344" s="1"/>
      <c r="C344" s="21"/>
      <c r="D344" s="21"/>
      <c r="E344" s="44" t="str">
        <f>IFERROR(IF(RIGHT(C344,3)="999","Contract/Other",VLOOKUP(C344,'Assistance Listings'!$A$1:$C$9999,2,FALSE)),"")</f>
        <v/>
      </c>
      <c r="F344" s="1"/>
      <c r="G344" s="1"/>
      <c r="H344" s="44" t="str">
        <f>IFERROR(IF(G344="Y","R&amp;D Cluster",VLOOKUP(VALUE(C344),Clusters!$A$5:$C$9999,3,FALSE)),"")</f>
        <v/>
      </c>
      <c r="I344" s="1"/>
      <c r="J344" s="1"/>
      <c r="K344" s="30"/>
      <c r="L344" s="30"/>
      <c r="M344" s="22"/>
      <c r="N344" s="22"/>
      <c r="O344" s="40" t="str">
        <f t="shared" si="10"/>
        <v/>
      </c>
      <c r="P344" s="41" t="str">
        <f t="shared" si="11"/>
        <v/>
      </c>
    </row>
    <row r="345" spans="1:16" s="2" customFormat="1">
      <c r="A345" s="1"/>
      <c r="B345" s="1"/>
      <c r="C345" s="21"/>
      <c r="D345" s="21"/>
      <c r="E345" s="44" t="str">
        <f>IFERROR(IF(RIGHT(C345,3)="999","Contract/Other",VLOOKUP(C345,'Assistance Listings'!$A$1:$C$9999,2,FALSE)),"")</f>
        <v/>
      </c>
      <c r="F345" s="1"/>
      <c r="G345" s="1"/>
      <c r="H345" s="44" t="str">
        <f>IFERROR(IF(G345="Y","R&amp;D Cluster",VLOOKUP(VALUE(C345),Clusters!$A$5:$C$9999,3,FALSE)),"")</f>
        <v/>
      </c>
      <c r="I345" s="1"/>
      <c r="J345" s="1"/>
      <c r="K345" s="30"/>
      <c r="L345" s="30"/>
      <c r="M345" s="22"/>
      <c r="N345" s="22"/>
      <c r="O345" s="40" t="str">
        <f t="shared" si="10"/>
        <v/>
      </c>
      <c r="P345" s="41" t="str">
        <f t="shared" si="11"/>
        <v/>
      </c>
    </row>
    <row r="346" spans="1:16" s="2" customFormat="1">
      <c r="A346" s="1"/>
      <c r="B346" s="1"/>
      <c r="C346" s="21"/>
      <c r="D346" s="21"/>
      <c r="E346" s="44" t="str">
        <f>IFERROR(IF(RIGHT(C346,3)="999","Contract/Other",VLOOKUP(C346,'Assistance Listings'!$A$1:$C$9999,2,FALSE)),"")</f>
        <v/>
      </c>
      <c r="F346" s="1"/>
      <c r="G346" s="1"/>
      <c r="H346" s="44" t="str">
        <f>IFERROR(IF(G346="Y","R&amp;D Cluster",VLOOKUP(VALUE(C346),Clusters!$A$5:$C$9999,3,FALSE)),"")</f>
        <v/>
      </c>
      <c r="I346" s="1"/>
      <c r="J346" s="1"/>
      <c r="K346" s="30"/>
      <c r="L346" s="30"/>
      <c r="M346" s="22"/>
      <c r="N346" s="22"/>
      <c r="O346" s="40" t="str">
        <f t="shared" si="10"/>
        <v/>
      </c>
      <c r="P346" s="41" t="str">
        <f t="shared" si="11"/>
        <v/>
      </c>
    </row>
    <row r="347" spans="1:16" s="2" customFormat="1">
      <c r="A347" s="1"/>
      <c r="B347" s="1"/>
      <c r="C347" s="21"/>
      <c r="D347" s="21"/>
      <c r="E347" s="44" t="str">
        <f>IFERROR(IF(RIGHT(C347,3)="999","Contract/Other",VLOOKUP(C347,'Assistance Listings'!$A$1:$C$9999,2,FALSE)),"")</f>
        <v/>
      </c>
      <c r="F347" s="1"/>
      <c r="G347" s="1"/>
      <c r="H347" s="44" t="str">
        <f>IFERROR(IF(G347="Y","R&amp;D Cluster",VLOOKUP(VALUE(C347),Clusters!$A$5:$C$9999,3,FALSE)),"")</f>
        <v/>
      </c>
      <c r="I347" s="1"/>
      <c r="J347" s="1"/>
      <c r="K347" s="30"/>
      <c r="L347" s="30"/>
      <c r="M347" s="22"/>
      <c r="N347" s="22"/>
      <c r="O347" s="40" t="str">
        <f t="shared" si="10"/>
        <v/>
      </c>
      <c r="P347" s="41" t="str">
        <f t="shared" si="11"/>
        <v/>
      </c>
    </row>
    <row r="348" spans="1:16" s="2" customFormat="1">
      <c r="A348" s="1"/>
      <c r="B348" s="1"/>
      <c r="C348" s="21"/>
      <c r="D348" s="21"/>
      <c r="E348" s="44" t="str">
        <f>IFERROR(IF(RIGHT(C348,3)="999","Contract/Other",VLOOKUP(C348,'Assistance Listings'!$A$1:$C$9999,2,FALSE)),"")</f>
        <v/>
      </c>
      <c r="F348" s="1"/>
      <c r="G348" s="1"/>
      <c r="H348" s="44" t="str">
        <f>IFERROR(IF(G348="Y","R&amp;D Cluster",VLOOKUP(VALUE(C348),Clusters!$A$5:$C$9999,3,FALSE)),"")</f>
        <v/>
      </c>
      <c r="I348" s="1"/>
      <c r="J348" s="1"/>
      <c r="K348" s="30"/>
      <c r="L348" s="30"/>
      <c r="M348" s="22"/>
      <c r="N348" s="22"/>
      <c r="O348" s="40" t="str">
        <f t="shared" si="10"/>
        <v/>
      </c>
      <c r="P348" s="41" t="str">
        <f t="shared" si="11"/>
        <v/>
      </c>
    </row>
    <row r="349" spans="1:16" s="2" customFormat="1">
      <c r="A349" s="1"/>
      <c r="B349" s="1"/>
      <c r="C349" s="21"/>
      <c r="D349" s="21"/>
      <c r="E349" s="44" t="str">
        <f>IFERROR(IF(RIGHT(C349,3)="999","Contract/Other",VLOOKUP(C349,'Assistance Listings'!$A$1:$C$9999,2,FALSE)),"")</f>
        <v/>
      </c>
      <c r="F349" s="1"/>
      <c r="G349" s="1"/>
      <c r="H349" s="44" t="str">
        <f>IFERROR(IF(G349="Y","R&amp;D Cluster",VLOOKUP(VALUE(C349),Clusters!$A$5:$C$9999,3,FALSE)),"")</f>
        <v/>
      </c>
      <c r="I349" s="1"/>
      <c r="J349" s="1"/>
      <c r="K349" s="30"/>
      <c r="L349" s="30"/>
      <c r="M349" s="22"/>
      <c r="N349" s="22"/>
      <c r="O349" s="40" t="str">
        <f t="shared" si="10"/>
        <v/>
      </c>
      <c r="P349" s="41" t="str">
        <f t="shared" si="11"/>
        <v/>
      </c>
    </row>
    <row r="350" spans="1:16" s="2" customFormat="1">
      <c r="A350" s="1"/>
      <c r="B350" s="1"/>
      <c r="C350" s="21"/>
      <c r="D350" s="21"/>
      <c r="E350" s="44" t="str">
        <f>IFERROR(IF(RIGHT(C350,3)="999","Contract/Other",VLOOKUP(C350,'Assistance Listings'!$A$1:$C$9999,2,FALSE)),"")</f>
        <v/>
      </c>
      <c r="F350" s="1"/>
      <c r="G350" s="1"/>
      <c r="H350" s="44" t="str">
        <f>IFERROR(IF(G350="Y","R&amp;D Cluster",VLOOKUP(VALUE(C350),Clusters!$A$5:$C$9999,3,FALSE)),"")</f>
        <v/>
      </c>
      <c r="I350" s="1"/>
      <c r="J350" s="1"/>
      <c r="K350" s="30"/>
      <c r="L350" s="30"/>
      <c r="M350" s="22"/>
      <c r="N350" s="22"/>
      <c r="O350" s="40" t="str">
        <f t="shared" si="10"/>
        <v/>
      </c>
      <c r="P350" s="41" t="str">
        <f t="shared" si="11"/>
        <v/>
      </c>
    </row>
    <row r="351" spans="1:16" s="2" customFormat="1">
      <c r="A351" s="1"/>
      <c r="B351" s="1"/>
      <c r="C351" s="21"/>
      <c r="D351" s="21"/>
      <c r="E351" s="44" t="str">
        <f>IFERROR(IF(RIGHT(C351,3)="999","Contract/Other",VLOOKUP(C351,'Assistance Listings'!$A$1:$C$9999,2,FALSE)),"")</f>
        <v/>
      </c>
      <c r="F351" s="1"/>
      <c r="G351" s="1"/>
      <c r="H351" s="44" t="str">
        <f>IFERROR(IF(G351="Y","R&amp;D Cluster",VLOOKUP(VALUE(C351),Clusters!$A$5:$C$9999,3,FALSE)),"")</f>
        <v/>
      </c>
      <c r="I351" s="1"/>
      <c r="J351" s="1"/>
      <c r="K351" s="30"/>
      <c r="L351" s="30"/>
      <c r="M351" s="22"/>
      <c r="N351" s="22"/>
      <c r="O351" s="40" t="str">
        <f t="shared" si="10"/>
        <v/>
      </c>
      <c r="P351" s="41" t="str">
        <f t="shared" si="11"/>
        <v/>
      </c>
    </row>
    <row r="352" spans="1:16" s="2" customFormat="1">
      <c r="A352" s="1"/>
      <c r="B352" s="1"/>
      <c r="C352" s="21"/>
      <c r="D352" s="21"/>
      <c r="E352" s="44" t="str">
        <f>IFERROR(IF(RIGHT(C352,3)="999","Contract/Other",VLOOKUP(C352,'Assistance Listings'!$A$1:$C$9999,2,FALSE)),"")</f>
        <v/>
      </c>
      <c r="F352" s="1"/>
      <c r="G352" s="1"/>
      <c r="H352" s="44" t="str">
        <f>IFERROR(IF(G352="Y","R&amp;D Cluster",VLOOKUP(VALUE(C352),Clusters!$A$5:$C$9999,3,FALSE)),"")</f>
        <v/>
      </c>
      <c r="I352" s="1"/>
      <c r="J352" s="1"/>
      <c r="K352" s="30"/>
      <c r="L352" s="30"/>
      <c r="M352" s="22"/>
      <c r="N352" s="22"/>
      <c r="O352" s="40" t="str">
        <f t="shared" si="10"/>
        <v/>
      </c>
      <c r="P352" s="41" t="str">
        <f t="shared" si="11"/>
        <v/>
      </c>
    </row>
    <row r="353" spans="1:16" s="2" customFormat="1">
      <c r="A353" s="1"/>
      <c r="B353" s="1"/>
      <c r="C353" s="21"/>
      <c r="D353" s="21"/>
      <c r="E353" s="44" t="str">
        <f>IFERROR(IF(RIGHT(C353,3)="999","Contract/Other",VLOOKUP(C353,'Assistance Listings'!$A$1:$C$9999,2,FALSE)),"")</f>
        <v/>
      </c>
      <c r="F353" s="1"/>
      <c r="G353" s="1"/>
      <c r="H353" s="44" t="str">
        <f>IFERROR(IF(G353="Y","R&amp;D Cluster",VLOOKUP(VALUE(C353),Clusters!$A$5:$C$9999,3,FALSE)),"")</f>
        <v/>
      </c>
      <c r="I353" s="1"/>
      <c r="J353" s="1"/>
      <c r="K353" s="30"/>
      <c r="L353" s="30"/>
      <c r="M353" s="22"/>
      <c r="N353" s="22"/>
      <c r="O353" s="40" t="str">
        <f t="shared" si="10"/>
        <v/>
      </c>
      <c r="P353" s="41" t="str">
        <f t="shared" si="11"/>
        <v/>
      </c>
    </row>
    <row r="354" spans="1:16" s="2" customFormat="1">
      <c r="A354" s="1"/>
      <c r="B354" s="1"/>
      <c r="C354" s="21"/>
      <c r="D354" s="21"/>
      <c r="E354" s="44" t="str">
        <f>IFERROR(IF(RIGHT(C354,3)="999","Contract/Other",VLOOKUP(C354,'Assistance Listings'!$A$1:$C$9999,2,FALSE)),"")</f>
        <v/>
      </c>
      <c r="F354" s="1"/>
      <c r="G354" s="1"/>
      <c r="H354" s="44" t="str">
        <f>IFERROR(IF(G354="Y","R&amp;D Cluster",VLOOKUP(VALUE(C354),Clusters!$A$5:$C$9999,3,FALSE)),"")</f>
        <v/>
      </c>
      <c r="I354" s="1"/>
      <c r="J354" s="1"/>
      <c r="K354" s="30"/>
      <c r="L354" s="30"/>
      <c r="M354" s="22"/>
      <c r="N354" s="22"/>
      <c r="O354" s="40" t="str">
        <f t="shared" si="10"/>
        <v/>
      </c>
      <c r="P354" s="41" t="str">
        <f t="shared" si="11"/>
        <v/>
      </c>
    </row>
    <row r="355" spans="1:16" s="2" customFormat="1">
      <c r="A355" s="1"/>
      <c r="B355" s="1"/>
      <c r="C355" s="21"/>
      <c r="D355" s="21"/>
      <c r="E355" s="44" t="str">
        <f>IFERROR(IF(RIGHT(C355,3)="999","Contract/Other",VLOOKUP(C355,'Assistance Listings'!$A$1:$C$9999,2,FALSE)),"")</f>
        <v/>
      </c>
      <c r="F355" s="1"/>
      <c r="G355" s="1"/>
      <c r="H355" s="44" t="str">
        <f>IFERROR(IF(G355="Y","R&amp;D Cluster",VLOOKUP(VALUE(C355),Clusters!$A$5:$C$9999,3,FALSE)),"")</f>
        <v/>
      </c>
      <c r="I355" s="1"/>
      <c r="J355" s="1"/>
      <c r="K355" s="30"/>
      <c r="L355" s="30"/>
      <c r="M355" s="22"/>
      <c r="N355" s="22"/>
      <c r="O355" s="40" t="str">
        <f t="shared" si="10"/>
        <v/>
      </c>
      <c r="P355" s="41" t="str">
        <f t="shared" si="11"/>
        <v/>
      </c>
    </row>
    <row r="356" spans="1:16" s="2" customFormat="1">
      <c r="A356" s="1"/>
      <c r="B356" s="1"/>
      <c r="C356" s="21"/>
      <c r="D356" s="21"/>
      <c r="E356" s="44" t="str">
        <f>IFERROR(IF(RIGHT(C356,3)="999","Contract/Other",VLOOKUP(C356,'Assistance Listings'!$A$1:$C$9999,2,FALSE)),"")</f>
        <v/>
      </c>
      <c r="F356" s="1"/>
      <c r="G356" s="1"/>
      <c r="H356" s="44" t="str">
        <f>IFERROR(IF(G356="Y","R&amp;D Cluster",VLOOKUP(VALUE(C356),Clusters!$A$5:$C$9999,3,FALSE)),"")</f>
        <v/>
      </c>
      <c r="I356" s="1"/>
      <c r="J356" s="1"/>
      <c r="K356" s="30"/>
      <c r="L356" s="30"/>
      <c r="M356" s="22"/>
      <c r="N356" s="22"/>
      <c r="O356" s="40" t="str">
        <f t="shared" si="10"/>
        <v/>
      </c>
      <c r="P356" s="41" t="str">
        <f t="shared" si="11"/>
        <v/>
      </c>
    </row>
    <row r="357" spans="1:16" s="2" customFormat="1">
      <c r="A357" s="1"/>
      <c r="B357" s="1"/>
      <c r="C357" s="21"/>
      <c r="D357" s="21"/>
      <c r="E357" s="44" t="str">
        <f>IFERROR(IF(RIGHT(C357,3)="999","Contract/Other",VLOOKUP(C357,'Assistance Listings'!$A$1:$C$9999,2,FALSE)),"")</f>
        <v/>
      </c>
      <c r="F357" s="1"/>
      <c r="G357" s="1"/>
      <c r="H357" s="44" t="str">
        <f>IFERROR(IF(G357="Y","R&amp;D Cluster",VLOOKUP(VALUE(C357),Clusters!$A$5:$C$9999,3,FALSE)),"")</f>
        <v/>
      </c>
      <c r="I357" s="1"/>
      <c r="J357" s="1"/>
      <c r="K357" s="30"/>
      <c r="L357" s="30"/>
      <c r="M357" s="22"/>
      <c r="N357" s="22"/>
      <c r="O357" s="40" t="str">
        <f t="shared" si="10"/>
        <v/>
      </c>
      <c r="P357" s="41" t="str">
        <f t="shared" si="11"/>
        <v/>
      </c>
    </row>
    <row r="358" spans="1:16" s="2" customFormat="1">
      <c r="A358" s="1"/>
      <c r="B358" s="1"/>
      <c r="C358" s="21"/>
      <c r="D358" s="21"/>
      <c r="E358" s="44" t="str">
        <f>IFERROR(IF(RIGHT(C358,3)="999","Contract/Other",VLOOKUP(C358,'Assistance Listings'!$A$1:$C$9999,2,FALSE)),"")</f>
        <v/>
      </c>
      <c r="F358" s="1"/>
      <c r="G358" s="1"/>
      <c r="H358" s="44" t="str">
        <f>IFERROR(IF(G358="Y","R&amp;D Cluster",VLOOKUP(VALUE(C358),Clusters!$A$5:$C$9999,3,FALSE)),"")</f>
        <v/>
      </c>
      <c r="I358" s="1"/>
      <c r="J358" s="1"/>
      <c r="K358" s="30"/>
      <c r="L358" s="30"/>
      <c r="M358" s="22"/>
      <c r="N358" s="22"/>
      <c r="O358" s="40" t="str">
        <f t="shared" si="10"/>
        <v/>
      </c>
      <c r="P358" s="41" t="str">
        <f t="shared" si="11"/>
        <v/>
      </c>
    </row>
    <row r="359" spans="1:16" s="2" customFormat="1">
      <c r="A359" s="1"/>
      <c r="B359" s="1"/>
      <c r="C359" s="21"/>
      <c r="D359" s="21"/>
      <c r="E359" s="44" t="str">
        <f>IFERROR(IF(RIGHT(C359,3)="999","Contract/Other",VLOOKUP(C359,'Assistance Listings'!$A$1:$C$9999,2,FALSE)),"")</f>
        <v/>
      </c>
      <c r="F359" s="1"/>
      <c r="G359" s="1"/>
      <c r="H359" s="44" t="str">
        <f>IFERROR(IF(G359="Y","R&amp;D Cluster",VLOOKUP(VALUE(C359),Clusters!$A$5:$C$9999,3,FALSE)),"")</f>
        <v/>
      </c>
      <c r="I359" s="1"/>
      <c r="J359" s="1"/>
      <c r="K359" s="30"/>
      <c r="L359" s="30"/>
      <c r="M359" s="22"/>
      <c r="N359" s="22"/>
      <c r="O359" s="40" t="str">
        <f t="shared" si="10"/>
        <v/>
      </c>
      <c r="P359" s="41" t="str">
        <f t="shared" si="11"/>
        <v/>
      </c>
    </row>
    <row r="360" spans="1:16" s="2" customFormat="1">
      <c r="A360" s="1"/>
      <c r="B360" s="1"/>
      <c r="C360" s="21"/>
      <c r="D360" s="21"/>
      <c r="E360" s="44" t="str">
        <f>IFERROR(IF(RIGHT(C360,3)="999","Contract/Other",VLOOKUP(C360,'Assistance Listings'!$A$1:$C$9999,2,FALSE)),"")</f>
        <v/>
      </c>
      <c r="F360" s="1"/>
      <c r="G360" s="1"/>
      <c r="H360" s="44" t="str">
        <f>IFERROR(IF(G360="Y","R&amp;D Cluster",VLOOKUP(VALUE(C360),Clusters!$A$5:$C$9999,3,FALSE)),"")</f>
        <v/>
      </c>
      <c r="I360" s="1"/>
      <c r="J360" s="1"/>
      <c r="K360" s="30"/>
      <c r="L360" s="30"/>
      <c r="M360" s="22"/>
      <c r="N360" s="22"/>
      <c r="O360" s="40" t="str">
        <f t="shared" si="10"/>
        <v/>
      </c>
      <c r="P360" s="41" t="str">
        <f t="shared" si="11"/>
        <v/>
      </c>
    </row>
    <row r="361" spans="1:16" s="2" customFormat="1">
      <c r="A361" s="1"/>
      <c r="B361" s="1"/>
      <c r="C361" s="21"/>
      <c r="D361" s="21"/>
      <c r="E361" s="44" t="str">
        <f>IFERROR(IF(RIGHT(C361,3)="999","Contract/Other",VLOOKUP(C361,'Assistance Listings'!$A$1:$C$9999,2,FALSE)),"")</f>
        <v/>
      </c>
      <c r="F361" s="1"/>
      <c r="G361" s="1"/>
      <c r="H361" s="44" t="str">
        <f>IFERROR(IF(G361="Y","R&amp;D Cluster",VLOOKUP(VALUE(C361),Clusters!$A$5:$C$9999,3,FALSE)),"")</f>
        <v/>
      </c>
      <c r="I361" s="1"/>
      <c r="J361" s="1"/>
      <c r="K361" s="30"/>
      <c r="L361" s="30"/>
      <c r="M361" s="22"/>
      <c r="N361" s="22"/>
      <c r="O361" s="40" t="str">
        <f t="shared" si="10"/>
        <v/>
      </c>
      <c r="P361" s="41" t="str">
        <f t="shared" si="11"/>
        <v/>
      </c>
    </row>
    <row r="362" spans="1:16" s="2" customFormat="1">
      <c r="A362" s="1"/>
      <c r="B362" s="1"/>
      <c r="C362" s="21"/>
      <c r="D362" s="21"/>
      <c r="E362" s="44" t="str">
        <f>IFERROR(IF(RIGHT(C362,3)="999","Contract/Other",VLOOKUP(C362,'Assistance Listings'!$A$1:$C$9999,2,FALSE)),"")</f>
        <v/>
      </c>
      <c r="F362" s="1"/>
      <c r="G362" s="1"/>
      <c r="H362" s="44" t="str">
        <f>IFERROR(IF(G362="Y","R&amp;D Cluster",VLOOKUP(VALUE(C362),Clusters!$A$5:$C$9999,3,FALSE)),"")</f>
        <v/>
      </c>
      <c r="I362" s="1"/>
      <c r="J362" s="1"/>
      <c r="K362" s="30"/>
      <c r="L362" s="30"/>
      <c r="M362" s="22"/>
      <c r="N362" s="22"/>
      <c r="O362" s="40" t="str">
        <f t="shared" si="10"/>
        <v/>
      </c>
      <c r="P362" s="41" t="str">
        <f t="shared" si="11"/>
        <v/>
      </c>
    </row>
    <row r="363" spans="1:16" s="2" customFormat="1">
      <c r="A363" s="1"/>
      <c r="B363" s="1"/>
      <c r="C363" s="21"/>
      <c r="D363" s="21"/>
      <c r="E363" s="44" t="str">
        <f>IFERROR(IF(RIGHT(C363,3)="999","Contract/Other",VLOOKUP(C363,'Assistance Listings'!$A$1:$C$9999,2,FALSE)),"")</f>
        <v/>
      </c>
      <c r="F363" s="1"/>
      <c r="G363" s="1"/>
      <c r="H363" s="44" t="str">
        <f>IFERROR(IF(G363="Y","R&amp;D Cluster",VLOOKUP(VALUE(C363),Clusters!$A$5:$C$9999,3,FALSE)),"")</f>
        <v/>
      </c>
      <c r="I363" s="1"/>
      <c r="J363" s="1"/>
      <c r="K363" s="30"/>
      <c r="L363" s="30"/>
      <c r="M363" s="22"/>
      <c r="N363" s="22"/>
      <c r="O363" s="40" t="str">
        <f t="shared" si="10"/>
        <v/>
      </c>
      <c r="P363" s="41" t="str">
        <f t="shared" si="11"/>
        <v/>
      </c>
    </row>
    <row r="364" spans="1:16" s="2" customFormat="1">
      <c r="A364" s="1"/>
      <c r="B364" s="1"/>
      <c r="C364" s="21"/>
      <c r="D364" s="21"/>
      <c r="E364" s="44" t="str">
        <f>IFERROR(IF(RIGHT(C364,3)="999","Contract/Other",VLOOKUP(C364,'Assistance Listings'!$A$1:$C$9999,2,FALSE)),"")</f>
        <v/>
      </c>
      <c r="F364" s="1"/>
      <c r="G364" s="1"/>
      <c r="H364" s="44" t="str">
        <f>IFERROR(IF(G364="Y","R&amp;D Cluster",VLOOKUP(VALUE(C364),Clusters!$A$5:$C$9999,3,FALSE)),"")</f>
        <v/>
      </c>
      <c r="I364" s="1"/>
      <c r="J364" s="1"/>
      <c r="K364" s="30"/>
      <c r="L364" s="30"/>
      <c r="M364" s="22"/>
      <c r="N364" s="22"/>
      <c r="O364" s="40" t="str">
        <f t="shared" si="10"/>
        <v/>
      </c>
      <c r="P364" s="41" t="str">
        <f t="shared" si="11"/>
        <v/>
      </c>
    </row>
    <row r="365" spans="1:16" s="2" customFormat="1">
      <c r="A365" s="1"/>
      <c r="B365" s="1"/>
      <c r="C365" s="21"/>
      <c r="D365" s="21"/>
      <c r="E365" s="44" t="str">
        <f>IFERROR(IF(RIGHT(C365,3)="999","Contract/Other",VLOOKUP(C365,'Assistance Listings'!$A$1:$C$9999,2,FALSE)),"")</f>
        <v/>
      </c>
      <c r="F365" s="1"/>
      <c r="G365" s="1"/>
      <c r="H365" s="44" t="str">
        <f>IFERROR(IF(G365="Y","R&amp;D Cluster",VLOOKUP(VALUE(C365),Clusters!$A$5:$C$9999,3,FALSE)),"")</f>
        <v/>
      </c>
      <c r="I365" s="1"/>
      <c r="J365" s="1"/>
      <c r="K365" s="30"/>
      <c r="L365" s="30"/>
      <c r="M365" s="22"/>
      <c r="N365" s="22"/>
      <c r="O365" s="40" t="str">
        <f t="shared" si="10"/>
        <v/>
      </c>
      <c r="P365" s="41" t="str">
        <f t="shared" si="11"/>
        <v/>
      </c>
    </row>
    <row r="366" spans="1:16" s="2" customFormat="1">
      <c r="A366" s="1"/>
      <c r="B366" s="1"/>
      <c r="C366" s="21"/>
      <c r="D366" s="21"/>
      <c r="E366" s="44" t="str">
        <f>IFERROR(IF(RIGHT(C366,3)="999","Contract/Other",VLOOKUP(C366,'Assistance Listings'!$A$1:$C$9999,2,FALSE)),"")</f>
        <v/>
      </c>
      <c r="F366" s="1"/>
      <c r="G366" s="1"/>
      <c r="H366" s="44" t="str">
        <f>IFERROR(IF(G366="Y","R&amp;D Cluster",VLOOKUP(VALUE(C366),Clusters!$A$5:$C$9999,3,FALSE)),"")</f>
        <v/>
      </c>
      <c r="I366" s="1"/>
      <c r="J366" s="1"/>
      <c r="K366" s="30"/>
      <c r="L366" s="30"/>
      <c r="M366" s="22"/>
      <c r="N366" s="22"/>
      <c r="O366" s="40" t="str">
        <f t="shared" si="10"/>
        <v/>
      </c>
      <c r="P366" s="41" t="str">
        <f t="shared" si="11"/>
        <v/>
      </c>
    </row>
    <row r="367" spans="1:16" s="2" customFormat="1">
      <c r="A367" s="1"/>
      <c r="B367" s="1"/>
      <c r="C367" s="21"/>
      <c r="D367" s="21"/>
      <c r="E367" s="44" t="str">
        <f>IFERROR(IF(RIGHT(C367,3)="999","Contract/Other",VLOOKUP(C367,'Assistance Listings'!$A$1:$C$9999,2,FALSE)),"")</f>
        <v/>
      </c>
      <c r="F367" s="1"/>
      <c r="G367" s="1"/>
      <c r="H367" s="44" t="str">
        <f>IFERROR(IF(G367="Y","R&amp;D Cluster",VLOOKUP(VALUE(C367),Clusters!$A$5:$C$9999,3,FALSE)),"")</f>
        <v/>
      </c>
      <c r="I367" s="1"/>
      <c r="J367" s="1"/>
      <c r="K367" s="30"/>
      <c r="L367" s="30"/>
      <c r="M367" s="22"/>
      <c r="N367" s="22"/>
      <c r="O367" s="40" t="str">
        <f t="shared" si="10"/>
        <v/>
      </c>
      <c r="P367" s="41" t="str">
        <f t="shared" si="11"/>
        <v/>
      </c>
    </row>
    <row r="368" spans="1:16" s="2" customFormat="1">
      <c r="A368" s="1"/>
      <c r="B368" s="1"/>
      <c r="C368" s="21"/>
      <c r="D368" s="21"/>
      <c r="E368" s="44" t="str">
        <f>IFERROR(IF(RIGHT(C368,3)="999","Contract/Other",VLOOKUP(C368,'Assistance Listings'!$A$1:$C$9999,2,FALSE)),"")</f>
        <v/>
      </c>
      <c r="F368" s="1"/>
      <c r="G368" s="1"/>
      <c r="H368" s="44" t="str">
        <f>IFERROR(IF(G368="Y","R&amp;D Cluster",VLOOKUP(VALUE(C368),Clusters!$A$5:$C$9999,3,FALSE)),"")</f>
        <v/>
      </c>
      <c r="I368" s="1"/>
      <c r="J368" s="1"/>
      <c r="K368" s="30"/>
      <c r="L368" s="30"/>
      <c r="M368" s="22"/>
      <c r="N368" s="22"/>
      <c r="O368" s="40" t="str">
        <f t="shared" si="10"/>
        <v/>
      </c>
      <c r="P368" s="41" t="str">
        <f t="shared" si="11"/>
        <v/>
      </c>
    </row>
    <row r="369" spans="1:16" s="2" customFormat="1">
      <c r="A369" s="1"/>
      <c r="B369" s="1"/>
      <c r="C369" s="21"/>
      <c r="D369" s="21"/>
      <c r="E369" s="44" t="str">
        <f>IFERROR(IF(RIGHT(C369,3)="999","Contract/Other",VLOOKUP(C369,'Assistance Listings'!$A$1:$C$9999,2,FALSE)),"")</f>
        <v/>
      </c>
      <c r="F369" s="1"/>
      <c r="G369" s="1"/>
      <c r="H369" s="44" t="str">
        <f>IFERROR(IF(G369="Y","R&amp;D Cluster",VLOOKUP(VALUE(C369),Clusters!$A$5:$C$9999,3,FALSE)),"")</f>
        <v/>
      </c>
      <c r="I369" s="1"/>
      <c r="J369" s="1"/>
      <c r="K369" s="30"/>
      <c r="L369" s="30"/>
      <c r="M369" s="22"/>
      <c r="N369" s="22"/>
      <c r="O369" s="40" t="str">
        <f t="shared" si="10"/>
        <v/>
      </c>
      <c r="P369" s="41" t="str">
        <f t="shared" si="11"/>
        <v/>
      </c>
    </row>
    <row r="370" spans="1:16" s="2" customFormat="1">
      <c r="A370" s="1"/>
      <c r="B370" s="1"/>
      <c r="C370" s="21"/>
      <c r="D370" s="21"/>
      <c r="E370" s="44" t="str">
        <f>IFERROR(IF(RIGHT(C370,3)="999","Contract/Other",VLOOKUP(C370,'Assistance Listings'!$A$1:$C$9999,2,FALSE)),"")</f>
        <v/>
      </c>
      <c r="F370" s="1"/>
      <c r="G370" s="1"/>
      <c r="H370" s="44" t="str">
        <f>IFERROR(IF(G370="Y","R&amp;D Cluster",VLOOKUP(VALUE(C370),Clusters!$A$5:$C$9999,3,FALSE)),"")</f>
        <v/>
      </c>
      <c r="I370" s="1"/>
      <c r="J370" s="1"/>
      <c r="K370" s="30"/>
      <c r="L370" s="30"/>
      <c r="M370" s="22"/>
      <c r="N370" s="22"/>
      <c r="O370" s="40" t="str">
        <f t="shared" si="10"/>
        <v/>
      </c>
      <c r="P370" s="41" t="str">
        <f t="shared" si="11"/>
        <v/>
      </c>
    </row>
    <row r="371" spans="1:16" s="2" customFormat="1">
      <c r="A371" s="1"/>
      <c r="B371" s="1"/>
      <c r="C371" s="21"/>
      <c r="D371" s="21"/>
      <c r="E371" s="44" t="str">
        <f>IFERROR(IF(RIGHT(C371,3)="999","Contract/Other",VLOOKUP(C371,'Assistance Listings'!$A$1:$C$9999,2,FALSE)),"")</f>
        <v/>
      </c>
      <c r="F371" s="1"/>
      <c r="G371" s="1"/>
      <c r="H371" s="44" t="str">
        <f>IFERROR(IF(G371="Y","R&amp;D Cluster",VLOOKUP(VALUE(C371),Clusters!$A$5:$C$9999,3,FALSE)),"")</f>
        <v/>
      </c>
      <c r="I371" s="1"/>
      <c r="J371" s="1"/>
      <c r="K371" s="30"/>
      <c r="L371" s="30"/>
      <c r="M371" s="22"/>
      <c r="N371" s="22"/>
      <c r="O371" s="40" t="str">
        <f t="shared" si="10"/>
        <v/>
      </c>
      <c r="P371" s="41" t="str">
        <f t="shared" si="11"/>
        <v/>
      </c>
    </row>
    <row r="372" spans="1:16" s="2" customFormat="1">
      <c r="A372" s="1"/>
      <c r="B372" s="1"/>
      <c r="C372" s="21"/>
      <c r="D372" s="21"/>
      <c r="E372" s="44" t="str">
        <f>IFERROR(IF(RIGHT(C372,3)="999","Contract/Other",VLOOKUP(C372,'Assistance Listings'!$A$1:$C$9999,2,FALSE)),"")</f>
        <v/>
      </c>
      <c r="F372" s="1"/>
      <c r="G372" s="1"/>
      <c r="H372" s="44" t="str">
        <f>IFERROR(IF(G372="Y","R&amp;D Cluster",VLOOKUP(VALUE(C372),Clusters!$A$5:$C$9999,3,FALSE)),"")</f>
        <v/>
      </c>
      <c r="I372" s="1"/>
      <c r="J372" s="1"/>
      <c r="K372" s="30"/>
      <c r="L372" s="30"/>
      <c r="M372" s="22"/>
      <c r="N372" s="22"/>
      <c r="O372" s="40" t="str">
        <f t="shared" si="10"/>
        <v/>
      </c>
      <c r="P372" s="41" t="str">
        <f t="shared" si="11"/>
        <v/>
      </c>
    </row>
    <row r="373" spans="1:16" s="2" customFormat="1">
      <c r="A373" s="1"/>
      <c r="B373" s="1"/>
      <c r="C373" s="21"/>
      <c r="D373" s="21"/>
      <c r="E373" s="44" t="str">
        <f>IFERROR(IF(RIGHT(C373,3)="999","Contract/Other",VLOOKUP(C373,'Assistance Listings'!$A$1:$C$9999,2,FALSE)),"")</f>
        <v/>
      </c>
      <c r="F373" s="1"/>
      <c r="G373" s="1"/>
      <c r="H373" s="44" t="str">
        <f>IFERROR(IF(G373="Y","R&amp;D Cluster",VLOOKUP(VALUE(C373),Clusters!$A$5:$C$9999,3,FALSE)),"")</f>
        <v/>
      </c>
      <c r="I373" s="1"/>
      <c r="J373" s="1"/>
      <c r="K373" s="30"/>
      <c r="L373" s="30"/>
      <c r="M373" s="22"/>
      <c r="N373" s="22"/>
      <c r="O373" s="40" t="str">
        <f t="shared" si="10"/>
        <v/>
      </c>
      <c r="P373" s="41" t="str">
        <f t="shared" si="11"/>
        <v/>
      </c>
    </row>
    <row r="374" spans="1:16" s="2" customFormat="1">
      <c r="A374" s="1"/>
      <c r="B374" s="1"/>
      <c r="C374" s="21"/>
      <c r="D374" s="21"/>
      <c r="E374" s="44" t="str">
        <f>IFERROR(IF(RIGHT(C374,3)="999","Contract/Other",VLOOKUP(C374,'Assistance Listings'!$A$1:$C$9999,2,FALSE)),"")</f>
        <v/>
      </c>
      <c r="F374" s="1"/>
      <c r="G374" s="1"/>
      <c r="H374" s="44" t="str">
        <f>IFERROR(IF(G374="Y","R&amp;D Cluster",VLOOKUP(VALUE(C374),Clusters!$A$5:$C$9999,3,FALSE)),"")</f>
        <v/>
      </c>
      <c r="I374" s="1"/>
      <c r="J374" s="1"/>
      <c r="K374" s="30"/>
      <c r="L374" s="30"/>
      <c r="M374" s="22"/>
      <c r="N374" s="22"/>
      <c r="O374" s="40" t="str">
        <f t="shared" si="10"/>
        <v/>
      </c>
      <c r="P374" s="41" t="str">
        <f t="shared" si="11"/>
        <v/>
      </c>
    </row>
    <row r="375" spans="1:16" s="2" customFormat="1">
      <c r="A375" s="1"/>
      <c r="B375" s="1"/>
      <c r="C375" s="21"/>
      <c r="D375" s="21"/>
      <c r="E375" s="44" t="str">
        <f>IFERROR(IF(RIGHT(C375,3)="999","Contract/Other",VLOOKUP(C375,'Assistance Listings'!$A$1:$C$9999,2,FALSE)),"")</f>
        <v/>
      </c>
      <c r="F375" s="1"/>
      <c r="G375" s="1"/>
      <c r="H375" s="44" t="str">
        <f>IFERROR(IF(G375="Y","R&amp;D Cluster",VLOOKUP(VALUE(C375),Clusters!$A$5:$C$9999,3,FALSE)),"")</f>
        <v/>
      </c>
      <c r="I375" s="1"/>
      <c r="J375" s="1"/>
      <c r="K375" s="30"/>
      <c r="L375" s="30"/>
      <c r="M375" s="22"/>
      <c r="N375" s="22"/>
      <c r="O375" s="40" t="str">
        <f t="shared" si="10"/>
        <v/>
      </c>
      <c r="P375" s="41" t="str">
        <f t="shared" si="11"/>
        <v/>
      </c>
    </row>
    <row r="376" spans="1:16" s="2" customFormat="1">
      <c r="A376" s="1"/>
      <c r="B376" s="1"/>
      <c r="C376" s="21"/>
      <c r="D376" s="21"/>
      <c r="E376" s="44" t="str">
        <f>IFERROR(IF(RIGHT(C376,3)="999","Contract/Other",VLOOKUP(C376,'Assistance Listings'!$A$1:$C$9999,2,FALSE)),"")</f>
        <v/>
      </c>
      <c r="F376" s="1"/>
      <c r="G376" s="1"/>
      <c r="H376" s="44" t="str">
        <f>IFERROR(IF(G376="Y","R&amp;D Cluster",VLOOKUP(VALUE(C376),Clusters!$A$5:$C$9999,3,FALSE)),"")</f>
        <v/>
      </c>
      <c r="I376" s="1"/>
      <c r="J376" s="1"/>
      <c r="K376" s="30"/>
      <c r="L376" s="30"/>
      <c r="M376" s="22"/>
      <c r="N376" s="22"/>
      <c r="O376" s="40" t="str">
        <f t="shared" si="10"/>
        <v/>
      </c>
      <c r="P376" s="41" t="str">
        <f t="shared" si="11"/>
        <v/>
      </c>
    </row>
    <row r="377" spans="1:16" s="2" customFormat="1">
      <c r="A377" s="1"/>
      <c r="B377" s="1"/>
      <c r="C377" s="21"/>
      <c r="D377" s="21"/>
      <c r="E377" s="44" t="str">
        <f>IFERROR(IF(RIGHT(C377,3)="999","Contract/Other",VLOOKUP(C377,'Assistance Listings'!$A$1:$C$9999,2,FALSE)),"")</f>
        <v/>
      </c>
      <c r="F377" s="1"/>
      <c r="G377" s="1"/>
      <c r="H377" s="44" t="str">
        <f>IFERROR(IF(G377="Y","R&amp;D Cluster",VLOOKUP(VALUE(C377),Clusters!$A$5:$C$9999,3,FALSE)),"")</f>
        <v/>
      </c>
      <c r="I377" s="1"/>
      <c r="J377" s="1"/>
      <c r="K377" s="30"/>
      <c r="L377" s="30"/>
      <c r="M377" s="22"/>
      <c r="N377" s="22"/>
      <c r="O377" s="40" t="str">
        <f t="shared" si="10"/>
        <v/>
      </c>
      <c r="P377" s="41" t="str">
        <f t="shared" si="11"/>
        <v/>
      </c>
    </row>
    <row r="378" spans="1:16" s="2" customFormat="1">
      <c r="A378" s="1"/>
      <c r="B378" s="1"/>
      <c r="C378" s="21"/>
      <c r="D378" s="21"/>
      <c r="E378" s="44" t="str">
        <f>IFERROR(IF(RIGHT(C378,3)="999","Contract/Other",VLOOKUP(C378,'Assistance Listings'!$A$1:$C$9999,2,FALSE)),"")</f>
        <v/>
      </c>
      <c r="F378" s="1"/>
      <c r="G378" s="1"/>
      <c r="H378" s="44" t="str">
        <f>IFERROR(IF(G378="Y","R&amp;D Cluster",VLOOKUP(VALUE(C378),Clusters!$A$5:$C$9999,3,FALSE)),"")</f>
        <v/>
      </c>
      <c r="I378" s="1"/>
      <c r="J378" s="1"/>
      <c r="K378" s="30"/>
      <c r="L378" s="30"/>
      <c r="M378" s="22"/>
      <c r="N378" s="22"/>
      <c r="O378" s="40" t="str">
        <f t="shared" si="10"/>
        <v/>
      </c>
      <c r="P378" s="41" t="str">
        <f t="shared" si="11"/>
        <v/>
      </c>
    </row>
    <row r="379" spans="1:16" s="2" customFormat="1">
      <c r="A379" s="1"/>
      <c r="B379" s="1"/>
      <c r="C379" s="21"/>
      <c r="D379" s="21"/>
      <c r="E379" s="44" t="str">
        <f>IFERROR(IF(RIGHT(C379,3)="999","Contract/Other",VLOOKUP(C379,'Assistance Listings'!$A$1:$C$9999,2,FALSE)),"")</f>
        <v/>
      </c>
      <c r="F379" s="1"/>
      <c r="G379" s="1"/>
      <c r="H379" s="44" t="str">
        <f>IFERROR(IF(G379="Y","R&amp;D Cluster",VLOOKUP(VALUE(C379),Clusters!$A$5:$C$9999,3,FALSE)),"")</f>
        <v/>
      </c>
      <c r="I379" s="1"/>
      <c r="J379" s="1"/>
      <c r="K379" s="30"/>
      <c r="L379" s="30"/>
      <c r="M379" s="22"/>
      <c r="N379" s="22"/>
      <c r="O379" s="40" t="str">
        <f t="shared" si="10"/>
        <v/>
      </c>
      <c r="P379" s="41" t="str">
        <f t="shared" si="11"/>
        <v/>
      </c>
    </row>
    <row r="380" spans="1:16" s="2" customFormat="1">
      <c r="A380" s="1"/>
      <c r="B380" s="1"/>
      <c r="C380" s="21"/>
      <c r="D380" s="21"/>
      <c r="E380" s="44" t="str">
        <f>IFERROR(IF(RIGHT(C380,3)="999","Contract/Other",VLOOKUP(C380,'Assistance Listings'!$A$1:$C$9999,2,FALSE)),"")</f>
        <v/>
      </c>
      <c r="F380" s="1"/>
      <c r="G380" s="1"/>
      <c r="H380" s="44" t="str">
        <f>IFERROR(IF(G380="Y","R&amp;D Cluster",VLOOKUP(VALUE(C380),Clusters!$A$5:$C$9999,3,FALSE)),"")</f>
        <v/>
      </c>
      <c r="I380" s="1"/>
      <c r="J380" s="1"/>
      <c r="K380" s="30"/>
      <c r="L380" s="30"/>
      <c r="M380" s="22"/>
      <c r="N380" s="22"/>
      <c r="O380" s="40" t="str">
        <f t="shared" si="10"/>
        <v/>
      </c>
      <c r="P380" s="41" t="str">
        <f t="shared" si="11"/>
        <v/>
      </c>
    </row>
    <row r="381" spans="1:16" s="2" customFormat="1">
      <c r="A381" s="1"/>
      <c r="B381" s="1"/>
      <c r="C381" s="21"/>
      <c r="D381" s="21"/>
      <c r="E381" s="44" t="str">
        <f>IFERROR(IF(RIGHT(C381,3)="999","Contract/Other",VLOOKUP(C381,'Assistance Listings'!$A$1:$C$9999,2,FALSE)),"")</f>
        <v/>
      </c>
      <c r="F381" s="1"/>
      <c r="G381" s="1"/>
      <c r="H381" s="44" t="str">
        <f>IFERROR(IF(G381="Y","R&amp;D Cluster",VLOOKUP(VALUE(C381),Clusters!$A$5:$C$9999,3,FALSE)),"")</f>
        <v/>
      </c>
      <c r="I381" s="1"/>
      <c r="J381" s="1"/>
      <c r="K381" s="30"/>
      <c r="L381" s="30"/>
      <c r="M381" s="22"/>
      <c r="N381" s="22"/>
      <c r="O381" s="40" t="str">
        <f t="shared" si="10"/>
        <v/>
      </c>
      <c r="P381" s="41" t="str">
        <f t="shared" si="11"/>
        <v/>
      </c>
    </row>
    <row r="382" spans="1:16" s="2" customFormat="1">
      <c r="A382" s="1"/>
      <c r="B382" s="1"/>
      <c r="C382" s="21"/>
      <c r="D382" s="21"/>
      <c r="E382" s="44" t="str">
        <f>IFERROR(IF(RIGHT(C382,3)="999","Contract/Other",VLOOKUP(C382,'Assistance Listings'!$A$1:$C$9999,2,FALSE)),"")</f>
        <v/>
      </c>
      <c r="F382" s="1"/>
      <c r="G382" s="1"/>
      <c r="H382" s="44" t="str">
        <f>IFERROR(IF(G382="Y","R&amp;D Cluster",VLOOKUP(VALUE(C382),Clusters!$A$5:$C$9999,3,FALSE)),"")</f>
        <v/>
      </c>
      <c r="I382" s="1"/>
      <c r="J382" s="1"/>
      <c r="K382" s="30"/>
      <c r="L382" s="30"/>
      <c r="M382" s="22"/>
      <c r="N382" s="22"/>
      <c r="O382" s="40" t="str">
        <f t="shared" si="10"/>
        <v/>
      </c>
      <c r="P382" s="41" t="str">
        <f t="shared" si="11"/>
        <v/>
      </c>
    </row>
    <row r="383" spans="1:16" s="2" customFormat="1">
      <c r="A383" s="1"/>
      <c r="B383" s="1"/>
      <c r="C383" s="21"/>
      <c r="D383" s="21"/>
      <c r="E383" s="44" t="str">
        <f>IFERROR(IF(RIGHT(C383,3)="999","Contract/Other",VLOOKUP(C383,'Assistance Listings'!$A$1:$C$9999,2,FALSE)),"")</f>
        <v/>
      </c>
      <c r="F383" s="1"/>
      <c r="G383" s="1"/>
      <c r="H383" s="44" t="str">
        <f>IFERROR(IF(G383="Y","R&amp;D Cluster",VLOOKUP(VALUE(C383),Clusters!$A$5:$C$9999,3,FALSE)),"")</f>
        <v/>
      </c>
      <c r="I383" s="1"/>
      <c r="J383" s="1"/>
      <c r="K383" s="30"/>
      <c r="L383" s="30"/>
      <c r="M383" s="22"/>
      <c r="N383" s="22"/>
      <c r="O383" s="40" t="str">
        <f t="shared" si="10"/>
        <v/>
      </c>
      <c r="P383" s="41" t="str">
        <f t="shared" si="11"/>
        <v/>
      </c>
    </row>
    <row r="384" spans="1:16" s="2" customFormat="1">
      <c r="A384" s="1"/>
      <c r="B384" s="1"/>
      <c r="C384" s="21"/>
      <c r="D384" s="21"/>
      <c r="E384" s="44" t="str">
        <f>IFERROR(IF(RIGHT(C384,3)="999","Contract/Other",VLOOKUP(C384,'Assistance Listings'!$A$1:$C$9999,2,FALSE)),"")</f>
        <v/>
      </c>
      <c r="F384" s="1"/>
      <c r="G384" s="1"/>
      <c r="H384" s="44" t="str">
        <f>IFERROR(IF(G384="Y","R&amp;D Cluster",VLOOKUP(VALUE(C384),Clusters!$A$5:$C$9999,3,FALSE)),"")</f>
        <v/>
      </c>
      <c r="I384" s="1"/>
      <c r="J384" s="1"/>
      <c r="K384" s="30"/>
      <c r="L384" s="30"/>
      <c r="M384" s="22"/>
      <c r="N384" s="22"/>
      <c r="O384" s="40" t="str">
        <f t="shared" si="10"/>
        <v/>
      </c>
      <c r="P384" s="41" t="str">
        <f t="shared" si="11"/>
        <v/>
      </c>
    </row>
    <row r="385" spans="1:16" s="2" customFormat="1">
      <c r="A385" s="1"/>
      <c r="B385" s="1"/>
      <c r="C385" s="21"/>
      <c r="D385" s="21"/>
      <c r="E385" s="44" t="str">
        <f>IFERROR(IF(RIGHT(C385,3)="999","Contract/Other",VLOOKUP(C385,'Assistance Listings'!$A$1:$C$9999,2,FALSE)),"")</f>
        <v/>
      </c>
      <c r="F385" s="1"/>
      <c r="G385" s="1"/>
      <c r="H385" s="44" t="str">
        <f>IFERROR(IF(G385="Y","R&amp;D Cluster",VLOOKUP(VALUE(C385),Clusters!$A$5:$C$9999,3,FALSE)),"")</f>
        <v/>
      </c>
      <c r="I385" s="1"/>
      <c r="J385" s="1"/>
      <c r="K385" s="30"/>
      <c r="L385" s="30"/>
      <c r="M385" s="22"/>
      <c r="N385" s="22"/>
      <c r="O385" s="40" t="str">
        <f t="shared" si="10"/>
        <v/>
      </c>
      <c r="P385" s="41" t="str">
        <f t="shared" si="11"/>
        <v/>
      </c>
    </row>
    <row r="386" spans="1:16" s="2" customFormat="1">
      <c r="A386" s="1"/>
      <c r="B386" s="1"/>
      <c r="C386" s="21"/>
      <c r="D386" s="21"/>
      <c r="E386" s="44" t="str">
        <f>IFERROR(IF(RIGHT(C386,3)="999","Contract/Other",VLOOKUP(C386,'Assistance Listings'!$A$1:$C$9999,2,FALSE)),"")</f>
        <v/>
      </c>
      <c r="F386" s="1"/>
      <c r="G386" s="1"/>
      <c r="H386" s="44" t="str">
        <f>IFERROR(IF(G386="Y","R&amp;D Cluster",VLOOKUP(VALUE(C386),Clusters!$A$5:$C$9999,3,FALSE)),"")</f>
        <v/>
      </c>
      <c r="I386" s="1"/>
      <c r="J386" s="1"/>
      <c r="K386" s="30"/>
      <c r="L386" s="30"/>
      <c r="M386" s="22"/>
      <c r="N386" s="22"/>
      <c r="O386" s="40" t="str">
        <f t="shared" si="10"/>
        <v/>
      </c>
      <c r="P386" s="41" t="str">
        <f t="shared" si="11"/>
        <v/>
      </c>
    </row>
    <row r="387" spans="1:16" s="2" customFormat="1">
      <c r="A387" s="1"/>
      <c r="B387" s="1"/>
      <c r="C387" s="21"/>
      <c r="D387" s="21"/>
      <c r="E387" s="44" t="str">
        <f>IFERROR(IF(RIGHT(C387,3)="999","Contract/Other",VLOOKUP(C387,'Assistance Listings'!$A$1:$C$9999,2,FALSE)),"")</f>
        <v/>
      </c>
      <c r="F387" s="1"/>
      <c r="G387" s="1"/>
      <c r="H387" s="44" t="str">
        <f>IFERROR(IF(G387="Y","R&amp;D Cluster",VLOOKUP(VALUE(C387),Clusters!$A$5:$C$9999,3,FALSE)),"")</f>
        <v/>
      </c>
      <c r="I387" s="1"/>
      <c r="J387" s="1"/>
      <c r="K387" s="30"/>
      <c r="L387" s="30"/>
      <c r="M387" s="22"/>
      <c r="N387" s="22"/>
      <c r="O387" s="40" t="str">
        <f t="shared" si="10"/>
        <v/>
      </c>
      <c r="P387" s="41" t="str">
        <f t="shared" si="11"/>
        <v/>
      </c>
    </row>
    <row r="388" spans="1:16" s="2" customFormat="1">
      <c r="A388" s="1"/>
      <c r="B388" s="1"/>
      <c r="C388" s="21"/>
      <c r="D388" s="21"/>
      <c r="E388" s="44" t="str">
        <f>IFERROR(IF(RIGHT(C388,3)="999","Contract/Other",VLOOKUP(C388,'Assistance Listings'!$A$1:$C$9999,2,FALSE)),"")</f>
        <v/>
      </c>
      <c r="F388" s="1"/>
      <c r="G388" s="1"/>
      <c r="H388" s="44" t="str">
        <f>IFERROR(IF(G388="Y","R&amp;D Cluster",VLOOKUP(VALUE(C388),Clusters!$A$5:$C$9999,3,FALSE)),"")</f>
        <v/>
      </c>
      <c r="I388" s="1"/>
      <c r="J388" s="1"/>
      <c r="K388" s="30"/>
      <c r="L388" s="30"/>
      <c r="M388" s="22"/>
      <c r="N388" s="22"/>
      <c r="O388" s="40" t="str">
        <f t="shared" si="10"/>
        <v/>
      </c>
      <c r="P388" s="41" t="str">
        <f t="shared" si="11"/>
        <v/>
      </c>
    </row>
    <row r="389" spans="1:16" s="2" customFormat="1">
      <c r="A389" s="1"/>
      <c r="B389" s="1"/>
      <c r="C389" s="21"/>
      <c r="D389" s="21"/>
      <c r="E389" s="44" t="str">
        <f>IFERROR(IF(RIGHT(C389,3)="999","Contract/Other",VLOOKUP(C389,'Assistance Listings'!$A$1:$C$9999,2,FALSE)),"")</f>
        <v/>
      </c>
      <c r="F389" s="1"/>
      <c r="G389" s="1"/>
      <c r="H389" s="44" t="str">
        <f>IFERROR(IF(G389="Y","R&amp;D Cluster",VLOOKUP(VALUE(C389),Clusters!$A$5:$C$9999,3,FALSE)),"")</f>
        <v/>
      </c>
      <c r="I389" s="1"/>
      <c r="J389" s="1"/>
      <c r="K389" s="30"/>
      <c r="L389" s="30"/>
      <c r="M389" s="22"/>
      <c r="N389" s="22"/>
      <c r="O389" s="40" t="str">
        <f t="shared" si="10"/>
        <v/>
      </c>
      <c r="P389" s="41" t="str">
        <f t="shared" si="11"/>
        <v/>
      </c>
    </row>
    <row r="390" spans="1:16" s="2" customFormat="1">
      <c r="A390" s="1"/>
      <c r="B390" s="1"/>
      <c r="C390" s="21"/>
      <c r="D390" s="21"/>
      <c r="E390" s="44" t="str">
        <f>IFERROR(IF(RIGHT(C390,3)="999","Contract/Other",VLOOKUP(C390,'Assistance Listings'!$A$1:$C$9999,2,FALSE)),"")</f>
        <v/>
      </c>
      <c r="F390" s="1"/>
      <c r="G390" s="1"/>
      <c r="H390" s="44" t="str">
        <f>IFERROR(IF(G390="Y","R&amp;D Cluster",VLOOKUP(VALUE(C390),Clusters!$A$5:$C$9999,3,FALSE)),"")</f>
        <v/>
      </c>
      <c r="I390" s="1"/>
      <c r="J390" s="1"/>
      <c r="K390" s="30"/>
      <c r="L390" s="30"/>
      <c r="M390" s="22"/>
      <c r="N390" s="22"/>
      <c r="O390" s="40" t="str">
        <f t="shared" si="10"/>
        <v/>
      </c>
      <c r="P390" s="41" t="str">
        <f t="shared" si="11"/>
        <v/>
      </c>
    </row>
    <row r="391" spans="1:16" s="2" customFormat="1">
      <c r="A391" s="1"/>
      <c r="B391" s="1"/>
      <c r="C391" s="21"/>
      <c r="D391" s="21"/>
      <c r="E391" s="44" t="str">
        <f>IFERROR(IF(RIGHT(C391,3)="999","Contract/Other",VLOOKUP(C391,'Assistance Listings'!$A$1:$C$9999,2,FALSE)),"")</f>
        <v/>
      </c>
      <c r="F391" s="1"/>
      <c r="G391" s="1"/>
      <c r="H391" s="44" t="str">
        <f>IFERROR(IF(G391="Y","R&amp;D Cluster",VLOOKUP(VALUE(C391),Clusters!$A$5:$C$9999,3,FALSE)),"")</f>
        <v/>
      </c>
      <c r="I391" s="1"/>
      <c r="J391" s="1"/>
      <c r="K391" s="30"/>
      <c r="L391" s="30"/>
      <c r="M391" s="22"/>
      <c r="N391" s="22"/>
      <c r="O391" s="40" t="str">
        <f t="shared" si="10"/>
        <v/>
      </c>
      <c r="P391" s="41" t="str">
        <f t="shared" si="11"/>
        <v/>
      </c>
    </row>
    <row r="392" spans="1:16" s="2" customFormat="1">
      <c r="A392" s="1"/>
      <c r="B392" s="1"/>
      <c r="C392" s="21"/>
      <c r="D392" s="21"/>
      <c r="E392" s="44" t="str">
        <f>IFERROR(IF(RIGHT(C392,3)="999","Contract/Other",VLOOKUP(C392,'Assistance Listings'!$A$1:$C$9999,2,FALSE)),"")</f>
        <v/>
      </c>
      <c r="F392" s="1"/>
      <c r="G392" s="1"/>
      <c r="H392" s="44" t="str">
        <f>IFERROR(IF(G392="Y","R&amp;D Cluster",VLOOKUP(VALUE(C392),Clusters!$A$5:$C$9999,3,FALSE)),"")</f>
        <v/>
      </c>
      <c r="I392" s="1"/>
      <c r="J392" s="1"/>
      <c r="K392" s="30"/>
      <c r="L392" s="30"/>
      <c r="M392" s="22"/>
      <c r="N392" s="22"/>
      <c r="O392" s="40" t="str">
        <f t="shared" ref="O392:O455" si="12">IF(OR(N392&gt;M392,N392&lt;0),"ERROR","")</f>
        <v/>
      </c>
      <c r="P392" s="41" t="str">
        <f t="shared" ref="P392:P455" si="13">IF(ISBLANK(J392),"",IF(J392="Y","",IF(J392="N",IF(ISBLANK(K392),"Pass-Through Entity Required",IF(LEN(K392)&gt;70,"Pass-Through Entity Name limited to 70 characters",IF(ISBLANK(L392),"Pass-Through Entity ID Required",""))))))</f>
        <v/>
      </c>
    </row>
    <row r="393" spans="1:16" s="2" customFormat="1">
      <c r="A393" s="1"/>
      <c r="B393" s="1"/>
      <c r="C393" s="21"/>
      <c r="D393" s="21"/>
      <c r="E393" s="44" t="str">
        <f>IFERROR(IF(RIGHT(C393,3)="999","Contract/Other",VLOOKUP(C393,'Assistance Listings'!$A$1:$C$9999,2,FALSE)),"")</f>
        <v/>
      </c>
      <c r="F393" s="1"/>
      <c r="G393" s="1"/>
      <c r="H393" s="44" t="str">
        <f>IFERROR(IF(G393="Y","R&amp;D Cluster",VLOOKUP(VALUE(C393),Clusters!$A$5:$C$9999,3,FALSE)),"")</f>
        <v/>
      </c>
      <c r="I393" s="1"/>
      <c r="J393" s="1"/>
      <c r="K393" s="30"/>
      <c r="L393" s="30"/>
      <c r="M393" s="22"/>
      <c r="N393" s="22"/>
      <c r="O393" s="40" t="str">
        <f t="shared" si="12"/>
        <v/>
      </c>
      <c r="P393" s="41" t="str">
        <f t="shared" si="13"/>
        <v/>
      </c>
    </row>
    <row r="394" spans="1:16" s="2" customFormat="1">
      <c r="A394" s="1"/>
      <c r="B394" s="1"/>
      <c r="C394" s="21"/>
      <c r="D394" s="21"/>
      <c r="E394" s="44" t="str">
        <f>IFERROR(IF(RIGHT(C394,3)="999","Contract/Other",VLOOKUP(C394,'Assistance Listings'!$A$1:$C$9999,2,FALSE)),"")</f>
        <v/>
      </c>
      <c r="F394" s="1"/>
      <c r="G394" s="1"/>
      <c r="H394" s="44" t="str">
        <f>IFERROR(IF(G394="Y","R&amp;D Cluster",VLOOKUP(VALUE(C394),Clusters!$A$5:$C$9999,3,FALSE)),"")</f>
        <v/>
      </c>
      <c r="I394" s="1"/>
      <c r="J394" s="1"/>
      <c r="K394" s="30"/>
      <c r="L394" s="30"/>
      <c r="M394" s="22"/>
      <c r="N394" s="22"/>
      <c r="O394" s="40" t="str">
        <f t="shared" si="12"/>
        <v/>
      </c>
      <c r="P394" s="41" t="str">
        <f t="shared" si="13"/>
        <v/>
      </c>
    </row>
    <row r="395" spans="1:16" s="2" customFormat="1">
      <c r="A395" s="1"/>
      <c r="B395" s="1"/>
      <c r="C395" s="21"/>
      <c r="D395" s="21"/>
      <c r="E395" s="44" t="str">
        <f>IFERROR(IF(RIGHT(C395,3)="999","Contract/Other",VLOOKUP(C395,'Assistance Listings'!$A$1:$C$9999,2,FALSE)),"")</f>
        <v/>
      </c>
      <c r="F395" s="1"/>
      <c r="G395" s="1"/>
      <c r="H395" s="44" t="str">
        <f>IFERROR(IF(G395="Y","R&amp;D Cluster",VLOOKUP(VALUE(C395),Clusters!$A$5:$C$9999,3,FALSE)),"")</f>
        <v/>
      </c>
      <c r="I395" s="1"/>
      <c r="J395" s="1"/>
      <c r="K395" s="30"/>
      <c r="L395" s="30"/>
      <c r="M395" s="22"/>
      <c r="N395" s="22"/>
      <c r="O395" s="40" t="str">
        <f t="shared" si="12"/>
        <v/>
      </c>
      <c r="P395" s="41" t="str">
        <f t="shared" si="13"/>
        <v/>
      </c>
    </row>
    <row r="396" spans="1:16" s="2" customFormat="1">
      <c r="A396" s="1"/>
      <c r="B396" s="1"/>
      <c r="C396" s="21"/>
      <c r="D396" s="21"/>
      <c r="E396" s="44" t="str">
        <f>IFERROR(IF(RIGHT(C396,3)="999","Contract/Other",VLOOKUP(C396,'Assistance Listings'!$A$1:$C$9999,2,FALSE)),"")</f>
        <v/>
      </c>
      <c r="F396" s="1"/>
      <c r="G396" s="1"/>
      <c r="H396" s="44" t="str">
        <f>IFERROR(IF(G396="Y","R&amp;D Cluster",VLOOKUP(VALUE(C396),Clusters!$A$5:$C$9999,3,FALSE)),"")</f>
        <v/>
      </c>
      <c r="I396" s="1"/>
      <c r="J396" s="1"/>
      <c r="K396" s="30"/>
      <c r="L396" s="30"/>
      <c r="M396" s="22"/>
      <c r="N396" s="22"/>
      <c r="O396" s="40" t="str">
        <f t="shared" si="12"/>
        <v/>
      </c>
      <c r="P396" s="41" t="str">
        <f t="shared" si="13"/>
        <v/>
      </c>
    </row>
    <row r="397" spans="1:16" s="2" customFormat="1">
      <c r="A397" s="1"/>
      <c r="B397" s="1"/>
      <c r="C397" s="21"/>
      <c r="D397" s="21"/>
      <c r="E397" s="44" t="str">
        <f>IFERROR(IF(RIGHT(C397,3)="999","Contract/Other",VLOOKUP(C397,'Assistance Listings'!$A$1:$C$9999,2,FALSE)),"")</f>
        <v/>
      </c>
      <c r="F397" s="1"/>
      <c r="G397" s="1"/>
      <c r="H397" s="44" t="str">
        <f>IFERROR(IF(G397="Y","R&amp;D Cluster",VLOOKUP(VALUE(C397),Clusters!$A$5:$C$9999,3,FALSE)),"")</f>
        <v/>
      </c>
      <c r="I397" s="1"/>
      <c r="J397" s="1"/>
      <c r="K397" s="30"/>
      <c r="L397" s="30"/>
      <c r="M397" s="22"/>
      <c r="N397" s="22"/>
      <c r="O397" s="40" t="str">
        <f t="shared" si="12"/>
        <v/>
      </c>
      <c r="P397" s="41" t="str">
        <f t="shared" si="13"/>
        <v/>
      </c>
    </row>
    <row r="398" spans="1:16" s="2" customFormat="1">
      <c r="A398" s="1"/>
      <c r="B398" s="1"/>
      <c r="C398" s="21"/>
      <c r="D398" s="21"/>
      <c r="E398" s="44" t="str">
        <f>IFERROR(IF(RIGHT(C398,3)="999","Contract/Other",VLOOKUP(C398,'Assistance Listings'!$A$1:$C$9999,2,FALSE)),"")</f>
        <v/>
      </c>
      <c r="F398" s="1"/>
      <c r="G398" s="1"/>
      <c r="H398" s="44" t="str">
        <f>IFERROR(IF(G398="Y","R&amp;D Cluster",VLOOKUP(VALUE(C398),Clusters!$A$5:$C$9999,3,FALSE)),"")</f>
        <v/>
      </c>
      <c r="I398" s="1"/>
      <c r="J398" s="1"/>
      <c r="K398" s="30"/>
      <c r="L398" s="30"/>
      <c r="M398" s="22"/>
      <c r="N398" s="22"/>
      <c r="O398" s="40" t="str">
        <f t="shared" si="12"/>
        <v/>
      </c>
      <c r="P398" s="41" t="str">
        <f t="shared" si="13"/>
        <v/>
      </c>
    </row>
    <row r="399" spans="1:16" s="2" customFormat="1">
      <c r="A399" s="1"/>
      <c r="B399" s="1"/>
      <c r="C399" s="21"/>
      <c r="D399" s="21"/>
      <c r="E399" s="44" t="str">
        <f>IFERROR(IF(RIGHT(C399,3)="999","Contract/Other",VLOOKUP(C399,'Assistance Listings'!$A$1:$C$9999,2,FALSE)),"")</f>
        <v/>
      </c>
      <c r="F399" s="1"/>
      <c r="G399" s="1"/>
      <c r="H399" s="44" t="str">
        <f>IFERROR(IF(G399="Y","R&amp;D Cluster",VLOOKUP(VALUE(C399),Clusters!$A$5:$C$9999,3,FALSE)),"")</f>
        <v/>
      </c>
      <c r="I399" s="1"/>
      <c r="J399" s="1"/>
      <c r="K399" s="30"/>
      <c r="L399" s="30"/>
      <c r="M399" s="22"/>
      <c r="N399" s="22"/>
      <c r="O399" s="40" t="str">
        <f t="shared" si="12"/>
        <v/>
      </c>
      <c r="P399" s="41" t="str">
        <f t="shared" si="13"/>
        <v/>
      </c>
    </row>
    <row r="400" spans="1:16" s="2" customFormat="1">
      <c r="A400" s="1"/>
      <c r="B400" s="1"/>
      <c r="C400" s="21"/>
      <c r="D400" s="21"/>
      <c r="E400" s="44" t="str">
        <f>IFERROR(IF(RIGHT(C400,3)="999","Contract/Other",VLOOKUP(C400,'Assistance Listings'!$A$1:$C$9999,2,FALSE)),"")</f>
        <v/>
      </c>
      <c r="F400" s="1"/>
      <c r="G400" s="1"/>
      <c r="H400" s="44" t="str">
        <f>IFERROR(IF(G400="Y","R&amp;D Cluster",VLOOKUP(VALUE(C400),Clusters!$A$5:$C$9999,3,FALSE)),"")</f>
        <v/>
      </c>
      <c r="I400" s="1"/>
      <c r="J400" s="1"/>
      <c r="K400" s="30"/>
      <c r="L400" s="30"/>
      <c r="M400" s="22"/>
      <c r="N400" s="22"/>
      <c r="O400" s="40" t="str">
        <f t="shared" si="12"/>
        <v/>
      </c>
      <c r="P400" s="41" t="str">
        <f t="shared" si="13"/>
        <v/>
      </c>
    </row>
    <row r="401" spans="1:16" s="2" customFormat="1">
      <c r="A401" s="1"/>
      <c r="B401" s="1"/>
      <c r="C401" s="21"/>
      <c r="D401" s="21"/>
      <c r="E401" s="44" t="str">
        <f>IFERROR(IF(RIGHT(C401,3)="999","Contract/Other",VLOOKUP(C401,'Assistance Listings'!$A$1:$C$9999,2,FALSE)),"")</f>
        <v/>
      </c>
      <c r="F401" s="1"/>
      <c r="G401" s="1"/>
      <c r="H401" s="44" t="str">
        <f>IFERROR(IF(G401="Y","R&amp;D Cluster",VLOOKUP(VALUE(C401),Clusters!$A$5:$C$9999,3,FALSE)),"")</f>
        <v/>
      </c>
      <c r="I401" s="1"/>
      <c r="J401" s="1"/>
      <c r="K401" s="30"/>
      <c r="L401" s="30"/>
      <c r="M401" s="22"/>
      <c r="N401" s="22"/>
      <c r="O401" s="40" t="str">
        <f t="shared" si="12"/>
        <v/>
      </c>
      <c r="P401" s="41" t="str">
        <f t="shared" si="13"/>
        <v/>
      </c>
    </row>
    <row r="402" spans="1:16" s="2" customFormat="1">
      <c r="A402" s="1"/>
      <c r="B402" s="1"/>
      <c r="C402" s="21"/>
      <c r="D402" s="21"/>
      <c r="E402" s="44" t="str">
        <f>IFERROR(IF(RIGHT(C402,3)="999","Contract/Other",VLOOKUP(C402,'Assistance Listings'!$A$1:$C$9999,2,FALSE)),"")</f>
        <v/>
      </c>
      <c r="F402" s="1"/>
      <c r="G402" s="1"/>
      <c r="H402" s="44" t="str">
        <f>IFERROR(IF(G402="Y","R&amp;D Cluster",VLOOKUP(VALUE(C402),Clusters!$A$5:$C$9999,3,FALSE)),"")</f>
        <v/>
      </c>
      <c r="I402" s="1"/>
      <c r="J402" s="1"/>
      <c r="K402" s="30"/>
      <c r="L402" s="30"/>
      <c r="M402" s="22"/>
      <c r="N402" s="22"/>
      <c r="O402" s="40" t="str">
        <f t="shared" si="12"/>
        <v/>
      </c>
      <c r="P402" s="41" t="str">
        <f t="shared" si="13"/>
        <v/>
      </c>
    </row>
    <row r="403" spans="1:16" s="2" customFormat="1">
      <c r="A403" s="1"/>
      <c r="B403" s="1"/>
      <c r="C403" s="21"/>
      <c r="D403" s="21"/>
      <c r="E403" s="44" t="str">
        <f>IFERROR(IF(RIGHT(C403,3)="999","Contract/Other",VLOOKUP(C403,'Assistance Listings'!$A$1:$C$9999,2,FALSE)),"")</f>
        <v/>
      </c>
      <c r="F403" s="1"/>
      <c r="G403" s="1"/>
      <c r="H403" s="44" t="str">
        <f>IFERROR(IF(G403="Y","R&amp;D Cluster",VLOOKUP(VALUE(C403),Clusters!$A$5:$C$9999,3,FALSE)),"")</f>
        <v/>
      </c>
      <c r="I403" s="1"/>
      <c r="J403" s="1"/>
      <c r="K403" s="30"/>
      <c r="L403" s="30"/>
      <c r="M403" s="22"/>
      <c r="N403" s="22"/>
      <c r="O403" s="40" t="str">
        <f t="shared" si="12"/>
        <v/>
      </c>
      <c r="P403" s="41" t="str">
        <f t="shared" si="13"/>
        <v/>
      </c>
    </row>
    <row r="404" spans="1:16" s="2" customFormat="1">
      <c r="A404" s="1"/>
      <c r="B404" s="1"/>
      <c r="C404" s="21"/>
      <c r="D404" s="21"/>
      <c r="E404" s="44" t="str">
        <f>IFERROR(IF(RIGHT(C404,3)="999","Contract/Other",VLOOKUP(C404,'Assistance Listings'!$A$1:$C$9999,2,FALSE)),"")</f>
        <v/>
      </c>
      <c r="F404" s="1"/>
      <c r="G404" s="1"/>
      <c r="H404" s="44" t="str">
        <f>IFERROR(IF(G404="Y","R&amp;D Cluster",VLOOKUP(VALUE(C404),Clusters!$A$5:$C$9999,3,FALSE)),"")</f>
        <v/>
      </c>
      <c r="I404" s="1"/>
      <c r="J404" s="1"/>
      <c r="K404" s="30"/>
      <c r="L404" s="30"/>
      <c r="M404" s="22"/>
      <c r="N404" s="22"/>
      <c r="O404" s="40" t="str">
        <f t="shared" si="12"/>
        <v/>
      </c>
      <c r="P404" s="41" t="str">
        <f t="shared" si="13"/>
        <v/>
      </c>
    </row>
    <row r="405" spans="1:16" s="2" customFormat="1">
      <c r="A405" s="1"/>
      <c r="B405" s="1"/>
      <c r="C405" s="21"/>
      <c r="D405" s="21"/>
      <c r="E405" s="44" t="str">
        <f>IFERROR(IF(RIGHT(C405,3)="999","Contract/Other",VLOOKUP(C405,'Assistance Listings'!$A$1:$C$9999,2,FALSE)),"")</f>
        <v/>
      </c>
      <c r="F405" s="1"/>
      <c r="G405" s="1"/>
      <c r="H405" s="44" t="str">
        <f>IFERROR(IF(G405="Y","R&amp;D Cluster",VLOOKUP(VALUE(C405),Clusters!$A$5:$C$9999,3,FALSE)),"")</f>
        <v/>
      </c>
      <c r="I405" s="1"/>
      <c r="J405" s="1"/>
      <c r="K405" s="30"/>
      <c r="L405" s="30"/>
      <c r="M405" s="22"/>
      <c r="N405" s="22"/>
      <c r="O405" s="40" t="str">
        <f t="shared" si="12"/>
        <v/>
      </c>
      <c r="P405" s="41" t="str">
        <f t="shared" si="13"/>
        <v/>
      </c>
    </row>
    <row r="406" spans="1:16" s="2" customFormat="1">
      <c r="A406" s="1"/>
      <c r="B406" s="1"/>
      <c r="C406" s="21"/>
      <c r="D406" s="21"/>
      <c r="E406" s="44" t="str">
        <f>IFERROR(IF(RIGHT(C406,3)="999","Contract/Other",VLOOKUP(C406,'Assistance Listings'!$A$1:$C$9999,2,FALSE)),"")</f>
        <v/>
      </c>
      <c r="F406" s="1"/>
      <c r="G406" s="1"/>
      <c r="H406" s="44" t="str">
        <f>IFERROR(IF(G406="Y","R&amp;D Cluster",VLOOKUP(VALUE(C406),Clusters!$A$5:$C$9999,3,FALSE)),"")</f>
        <v/>
      </c>
      <c r="I406" s="1"/>
      <c r="J406" s="1"/>
      <c r="K406" s="30"/>
      <c r="L406" s="30"/>
      <c r="M406" s="22"/>
      <c r="N406" s="22"/>
      <c r="O406" s="40" t="str">
        <f t="shared" si="12"/>
        <v/>
      </c>
      <c r="P406" s="41" t="str">
        <f t="shared" si="13"/>
        <v/>
      </c>
    </row>
    <row r="407" spans="1:16" s="2" customFormat="1">
      <c r="A407" s="1"/>
      <c r="B407" s="1"/>
      <c r="C407" s="21"/>
      <c r="D407" s="21"/>
      <c r="E407" s="44" t="str">
        <f>IFERROR(IF(RIGHT(C407,3)="999","Contract/Other",VLOOKUP(C407,'Assistance Listings'!$A$1:$C$9999,2,FALSE)),"")</f>
        <v/>
      </c>
      <c r="F407" s="1"/>
      <c r="G407" s="1"/>
      <c r="H407" s="44" t="str">
        <f>IFERROR(IF(G407="Y","R&amp;D Cluster",VLOOKUP(VALUE(C407),Clusters!$A$5:$C$9999,3,FALSE)),"")</f>
        <v/>
      </c>
      <c r="I407" s="1"/>
      <c r="J407" s="1"/>
      <c r="K407" s="30"/>
      <c r="L407" s="30"/>
      <c r="M407" s="22"/>
      <c r="N407" s="22"/>
      <c r="O407" s="40" t="str">
        <f t="shared" si="12"/>
        <v/>
      </c>
      <c r="P407" s="41" t="str">
        <f t="shared" si="13"/>
        <v/>
      </c>
    </row>
    <row r="408" spans="1:16" s="2" customFormat="1">
      <c r="A408" s="1"/>
      <c r="B408" s="1"/>
      <c r="C408" s="21"/>
      <c r="D408" s="21"/>
      <c r="E408" s="44" t="str">
        <f>IFERROR(IF(RIGHT(C408,3)="999","Contract/Other",VLOOKUP(C408,'Assistance Listings'!$A$1:$C$9999,2,FALSE)),"")</f>
        <v/>
      </c>
      <c r="F408" s="1"/>
      <c r="G408" s="1"/>
      <c r="H408" s="44" t="str">
        <f>IFERROR(IF(G408="Y","R&amp;D Cluster",VLOOKUP(VALUE(C408),Clusters!$A$5:$C$9999,3,FALSE)),"")</f>
        <v/>
      </c>
      <c r="I408" s="1"/>
      <c r="J408" s="1"/>
      <c r="K408" s="30"/>
      <c r="L408" s="30"/>
      <c r="M408" s="22"/>
      <c r="N408" s="22"/>
      <c r="O408" s="40" t="str">
        <f t="shared" si="12"/>
        <v/>
      </c>
      <c r="P408" s="41" t="str">
        <f t="shared" si="13"/>
        <v/>
      </c>
    </row>
    <row r="409" spans="1:16" s="2" customFormat="1">
      <c r="A409" s="1"/>
      <c r="B409" s="1"/>
      <c r="C409" s="21"/>
      <c r="D409" s="21"/>
      <c r="E409" s="44" t="str">
        <f>IFERROR(IF(RIGHT(C409,3)="999","Contract/Other",VLOOKUP(C409,'Assistance Listings'!$A$1:$C$9999,2,FALSE)),"")</f>
        <v/>
      </c>
      <c r="F409" s="1"/>
      <c r="G409" s="1"/>
      <c r="H409" s="44" t="str">
        <f>IFERROR(IF(G409="Y","R&amp;D Cluster",VLOOKUP(VALUE(C409),Clusters!$A$5:$C$9999,3,FALSE)),"")</f>
        <v/>
      </c>
      <c r="I409" s="1"/>
      <c r="J409" s="1"/>
      <c r="K409" s="30"/>
      <c r="L409" s="30"/>
      <c r="M409" s="22"/>
      <c r="N409" s="22"/>
      <c r="O409" s="40" t="str">
        <f t="shared" si="12"/>
        <v/>
      </c>
      <c r="P409" s="41" t="str">
        <f t="shared" si="13"/>
        <v/>
      </c>
    </row>
    <row r="410" spans="1:16" s="2" customFormat="1">
      <c r="A410" s="1"/>
      <c r="B410" s="1"/>
      <c r="C410" s="21"/>
      <c r="D410" s="21"/>
      <c r="E410" s="44" t="str">
        <f>IFERROR(IF(RIGHT(C410,3)="999","Contract/Other",VLOOKUP(C410,'Assistance Listings'!$A$1:$C$9999,2,FALSE)),"")</f>
        <v/>
      </c>
      <c r="F410" s="1"/>
      <c r="G410" s="1"/>
      <c r="H410" s="44" t="str">
        <f>IFERROR(IF(G410="Y","R&amp;D Cluster",VLOOKUP(VALUE(C410),Clusters!$A$5:$C$9999,3,FALSE)),"")</f>
        <v/>
      </c>
      <c r="I410" s="1"/>
      <c r="J410" s="1"/>
      <c r="K410" s="30"/>
      <c r="L410" s="30"/>
      <c r="M410" s="22"/>
      <c r="N410" s="22"/>
      <c r="O410" s="40" t="str">
        <f t="shared" si="12"/>
        <v/>
      </c>
      <c r="P410" s="41" t="str">
        <f t="shared" si="13"/>
        <v/>
      </c>
    </row>
    <row r="411" spans="1:16" s="2" customFormat="1">
      <c r="A411" s="1"/>
      <c r="B411" s="1"/>
      <c r="C411" s="21"/>
      <c r="D411" s="21"/>
      <c r="E411" s="44" t="str">
        <f>IFERROR(IF(RIGHT(C411,3)="999","Contract/Other",VLOOKUP(C411,'Assistance Listings'!$A$1:$C$9999,2,FALSE)),"")</f>
        <v/>
      </c>
      <c r="F411" s="1"/>
      <c r="G411" s="1"/>
      <c r="H411" s="44" t="str">
        <f>IFERROR(IF(G411="Y","R&amp;D Cluster",VLOOKUP(VALUE(C411),Clusters!$A$5:$C$9999,3,FALSE)),"")</f>
        <v/>
      </c>
      <c r="I411" s="1"/>
      <c r="J411" s="1"/>
      <c r="K411" s="30"/>
      <c r="L411" s="30"/>
      <c r="M411" s="22"/>
      <c r="N411" s="22"/>
      <c r="O411" s="40" t="str">
        <f t="shared" si="12"/>
        <v/>
      </c>
      <c r="P411" s="41" t="str">
        <f t="shared" si="13"/>
        <v/>
      </c>
    </row>
    <row r="412" spans="1:16" s="2" customFormat="1">
      <c r="A412" s="1"/>
      <c r="B412" s="1"/>
      <c r="C412" s="21"/>
      <c r="D412" s="21"/>
      <c r="E412" s="44" t="str">
        <f>IFERROR(IF(RIGHT(C412,3)="999","Contract/Other",VLOOKUP(C412,'Assistance Listings'!$A$1:$C$9999,2,FALSE)),"")</f>
        <v/>
      </c>
      <c r="F412" s="1"/>
      <c r="G412" s="1"/>
      <c r="H412" s="44" t="str">
        <f>IFERROR(IF(G412="Y","R&amp;D Cluster",VLOOKUP(VALUE(C412),Clusters!$A$5:$C$9999,3,FALSE)),"")</f>
        <v/>
      </c>
      <c r="I412" s="1"/>
      <c r="J412" s="1"/>
      <c r="K412" s="30"/>
      <c r="L412" s="30"/>
      <c r="M412" s="22"/>
      <c r="N412" s="22"/>
      <c r="O412" s="40" t="str">
        <f t="shared" si="12"/>
        <v/>
      </c>
      <c r="P412" s="41" t="str">
        <f t="shared" si="13"/>
        <v/>
      </c>
    </row>
    <row r="413" spans="1:16" s="2" customFormat="1">
      <c r="A413" s="1"/>
      <c r="B413" s="1"/>
      <c r="C413" s="21"/>
      <c r="D413" s="21"/>
      <c r="E413" s="44" t="str">
        <f>IFERROR(IF(RIGHT(C413,3)="999","Contract/Other",VLOOKUP(C413,'Assistance Listings'!$A$1:$C$9999,2,FALSE)),"")</f>
        <v/>
      </c>
      <c r="F413" s="1"/>
      <c r="G413" s="1"/>
      <c r="H413" s="44" t="str">
        <f>IFERROR(IF(G413="Y","R&amp;D Cluster",VLOOKUP(VALUE(C413),Clusters!$A$5:$C$9999,3,FALSE)),"")</f>
        <v/>
      </c>
      <c r="I413" s="1"/>
      <c r="J413" s="1"/>
      <c r="K413" s="30"/>
      <c r="L413" s="30"/>
      <c r="M413" s="22"/>
      <c r="N413" s="22"/>
      <c r="O413" s="40" t="str">
        <f t="shared" si="12"/>
        <v/>
      </c>
      <c r="P413" s="41" t="str">
        <f t="shared" si="13"/>
        <v/>
      </c>
    </row>
    <row r="414" spans="1:16" s="2" customFormat="1">
      <c r="A414" s="1"/>
      <c r="B414" s="1"/>
      <c r="C414" s="21"/>
      <c r="D414" s="21"/>
      <c r="E414" s="44" t="str">
        <f>IFERROR(IF(RIGHT(C414,3)="999","Contract/Other",VLOOKUP(C414,'Assistance Listings'!$A$1:$C$9999,2,FALSE)),"")</f>
        <v/>
      </c>
      <c r="F414" s="1"/>
      <c r="G414" s="1"/>
      <c r="H414" s="44" t="str">
        <f>IFERROR(IF(G414="Y","R&amp;D Cluster",VLOOKUP(VALUE(C414),Clusters!$A$5:$C$9999,3,FALSE)),"")</f>
        <v/>
      </c>
      <c r="I414" s="1"/>
      <c r="J414" s="1"/>
      <c r="K414" s="30"/>
      <c r="L414" s="30"/>
      <c r="M414" s="22"/>
      <c r="N414" s="22"/>
      <c r="O414" s="40" t="str">
        <f t="shared" si="12"/>
        <v/>
      </c>
      <c r="P414" s="41" t="str">
        <f t="shared" si="13"/>
        <v/>
      </c>
    </row>
    <row r="415" spans="1:16" s="2" customFormat="1">
      <c r="A415" s="1"/>
      <c r="B415" s="1"/>
      <c r="C415" s="21"/>
      <c r="D415" s="21"/>
      <c r="E415" s="44" t="str">
        <f>IFERROR(IF(RIGHT(C415,3)="999","Contract/Other",VLOOKUP(C415,'Assistance Listings'!$A$1:$C$9999,2,FALSE)),"")</f>
        <v/>
      </c>
      <c r="F415" s="1"/>
      <c r="G415" s="1"/>
      <c r="H415" s="44" t="str">
        <f>IFERROR(IF(G415="Y","R&amp;D Cluster",VLOOKUP(VALUE(C415),Clusters!$A$5:$C$9999,3,FALSE)),"")</f>
        <v/>
      </c>
      <c r="I415" s="1"/>
      <c r="J415" s="1"/>
      <c r="K415" s="30"/>
      <c r="L415" s="30"/>
      <c r="M415" s="22"/>
      <c r="N415" s="22"/>
      <c r="O415" s="40" t="str">
        <f t="shared" si="12"/>
        <v/>
      </c>
      <c r="P415" s="41" t="str">
        <f t="shared" si="13"/>
        <v/>
      </c>
    </row>
    <row r="416" spans="1:16" s="2" customFormat="1">
      <c r="A416" s="1"/>
      <c r="B416" s="1"/>
      <c r="C416" s="21"/>
      <c r="D416" s="21"/>
      <c r="E416" s="44" t="str">
        <f>IFERROR(IF(RIGHT(C416,3)="999","Contract/Other",VLOOKUP(C416,'Assistance Listings'!$A$1:$C$9999,2,FALSE)),"")</f>
        <v/>
      </c>
      <c r="F416" s="1"/>
      <c r="G416" s="1"/>
      <c r="H416" s="44" t="str">
        <f>IFERROR(IF(G416="Y","R&amp;D Cluster",VLOOKUP(VALUE(C416),Clusters!$A$5:$C$9999,3,FALSE)),"")</f>
        <v/>
      </c>
      <c r="I416" s="1"/>
      <c r="J416" s="1"/>
      <c r="K416" s="30"/>
      <c r="L416" s="30"/>
      <c r="M416" s="22"/>
      <c r="N416" s="22"/>
      <c r="O416" s="40" t="str">
        <f t="shared" si="12"/>
        <v/>
      </c>
      <c r="P416" s="41" t="str">
        <f t="shared" si="13"/>
        <v/>
      </c>
    </row>
    <row r="417" spans="1:16" s="2" customFormat="1">
      <c r="A417" s="1"/>
      <c r="B417" s="1"/>
      <c r="C417" s="21"/>
      <c r="D417" s="21"/>
      <c r="E417" s="44" t="str">
        <f>IFERROR(IF(RIGHT(C417,3)="999","Contract/Other",VLOOKUP(C417,'Assistance Listings'!$A$1:$C$9999,2,FALSE)),"")</f>
        <v/>
      </c>
      <c r="F417" s="1"/>
      <c r="G417" s="1"/>
      <c r="H417" s="44" t="str">
        <f>IFERROR(IF(G417="Y","R&amp;D Cluster",VLOOKUP(VALUE(C417),Clusters!$A$5:$C$9999,3,FALSE)),"")</f>
        <v/>
      </c>
      <c r="I417" s="1"/>
      <c r="J417" s="1"/>
      <c r="K417" s="30"/>
      <c r="L417" s="30"/>
      <c r="M417" s="22"/>
      <c r="N417" s="22"/>
      <c r="O417" s="40" t="str">
        <f t="shared" si="12"/>
        <v/>
      </c>
      <c r="P417" s="41" t="str">
        <f t="shared" si="13"/>
        <v/>
      </c>
    </row>
    <row r="418" spans="1:16" s="2" customFormat="1">
      <c r="A418" s="1"/>
      <c r="B418" s="1"/>
      <c r="C418" s="21"/>
      <c r="D418" s="21"/>
      <c r="E418" s="44" t="str">
        <f>IFERROR(IF(RIGHT(C418,3)="999","Contract/Other",VLOOKUP(C418,'Assistance Listings'!$A$1:$C$9999,2,FALSE)),"")</f>
        <v/>
      </c>
      <c r="F418" s="1"/>
      <c r="G418" s="1"/>
      <c r="H418" s="44" t="str">
        <f>IFERROR(IF(G418="Y","R&amp;D Cluster",VLOOKUP(VALUE(C418),Clusters!$A$5:$C$9999,3,FALSE)),"")</f>
        <v/>
      </c>
      <c r="I418" s="1"/>
      <c r="J418" s="1"/>
      <c r="K418" s="30"/>
      <c r="L418" s="30"/>
      <c r="M418" s="22"/>
      <c r="N418" s="22"/>
      <c r="O418" s="40" t="str">
        <f t="shared" si="12"/>
        <v/>
      </c>
      <c r="P418" s="41" t="str">
        <f t="shared" si="13"/>
        <v/>
      </c>
    </row>
    <row r="419" spans="1:16" s="2" customFormat="1">
      <c r="A419" s="1"/>
      <c r="B419" s="1"/>
      <c r="C419" s="21"/>
      <c r="D419" s="21"/>
      <c r="E419" s="44" t="str">
        <f>IFERROR(IF(RIGHT(C419,3)="999","Contract/Other",VLOOKUP(C419,'Assistance Listings'!$A$1:$C$9999,2,FALSE)),"")</f>
        <v/>
      </c>
      <c r="F419" s="1"/>
      <c r="G419" s="1"/>
      <c r="H419" s="44" t="str">
        <f>IFERROR(IF(G419="Y","R&amp;D Cluster",VLOOKUP(VALUE(C419),Clusters!$A$5:$C$9999,3,FALSE)),"")</f>
        <v/>
      </c>
      <c r="I419" s="1"/>
      <c r="J419" s="1"/>
      <c r="K419" s="30"/>
      <c r="L419" s="30"/>
      <c r="M419" s="22"/>
      <c r="N419" s="22"/>
      <c r="O419" s="40" t="str">
        <f t="shared" si="12"/>
        <v/>
      </c>
      <c r="P419" s="41" t="str">
        <f t="shared" si="13"/>
        <v/>
      </c>
    </row>
    <row r="420" spans="1:16" s="2" customFormat="1">
      <c r="A420" s="1"/>
      <c r="B420" s="1"/>
      <c r="C420" s="21"/>
      <c r="D420" s="21"/>
      <c r="E420" s="44" t="str">
        <f>IFERROR(IF(RIGHT(C420,3)="999","Contract/Other",VLOOKUP(C420,'Assistance Listings'!$A$1:$C$9999,2,FALSE)),"")</f>
        <v/>
      </c>
      <c r="F420" s="1"/>
      <c r="G420" s="1"/>
      <c r="H420" s="44" t="str">
        <f>IFERROR(IF(G420="Y","R&amp;D Cluster",VLOOKUP(VALUE(C420),Clusters!$A$5:$C$9999,3,FALSE)),"")</f>
        <v/>
      </c>
      <c r="I420" s="1"/>
      <c r="J420" s="1"/>
      <c r="K420" s="30"/>
      <c r="L420" s="30"/>
      <c r="M420" s="22"/>
      <c r="N420" s="22"/>
      <c r="O420" s="40" t="str">
        <f t="shared" si="12"/>
        <v/>
      </c>
      <c r="P420" s="41" t="str">
        <f t="shared" si="13"/>
        <v/>
      </c>
    </row>
    <row r="421" spans="1:16" s="2" customFormat="1">
      <c r="A421" s="1"/>
      <c r="B421" s="1"/>
      <c r="C421" s="21"/>
      <c r="D421" s="21"/>
      <c r="E421" s="44" t="str">
        <f>IFERROR(IF(RIGHT(C421,3)="999","Contract/Other",VLOOKUP(C421,'Assistance Listings'!$A$1:$C$9999,2,FALSE)),"")</f>
        <v/>
      </c>
      <c r="F421" s="1"/>
      <c r="G421" s="1"/>
      <c r="H421" s="44" t="str">
        <f>IFERROR(IF(G421="Y","R&amp;D Cluster",VLOOKUP(VALUE(C421),Clusters!$A$5:$C$9999,3,FALSE)),"")</f>
        <v/>
      </c>
      <c r="I421" s="1"/>
      <c r="J421" s="1"/>
      <c r="K421" s="30"/>
      <c r="L421" s="30"/>
      <c r="M421" s="22"/>
      <c r="N421" s="22"/>
      <c r="O421" s="40" t="str">
        <f t="shared" si="12"/>
        <v/>
      </c>
      <c r="P421" s="41" t="str">
        <f t="shared" si="13"/>
        <v/>
      </c>
    </row>
    <row r="422" spans="1:16" s="2" customFormat="1">
      <c r="A422" s="1"/>
      <c r="B422" s="1"/>
      <c r="C422" s="21"/>
      <c r="D422" s="21"/>
      <c r="E422" s="44" t="str">
        <f>IFERROR(IF(RIGHT(C422,3)="999","Contract/Other",VLOOKUP(C422,'Assistance Listings'!$A$1:$C$9999,2,FALSE)),"")</f>
        <v/>
      </c>
      <c r="F422" s="1"/>
      <c r="G422" s="1"/>
      <c r="H422" s="44" t="str">
        <f>IFERROR(IF(G422="Y","R&amp;D Cluster",VLOOKUP(VALUE(C422),Clusters!$A$5:$C$9999,3,FALSE)),"")</f>
        <v/>
      </c>
      <c r="I422" s="1"/>
      <c r="J422" s="1"/>
      <c r="K422" s="30"/>
      <c r="L422" s="30"/>
      <c r="M422" s="22"/>
      <c r="N422" s="22"/>
      <c r="O422" s="40" t="str">
        <f t="shared" si="12"/>
        <v/>
      </c>
      <c r="P422" s="41" t="str">
        <f t="shared" si="13"/>
        <v/>
      </c>
    </row>
    <row r="423" spans="1:16" s="2" customFormat="1">
      <c r="A423" s="1"/>
      <c r="B423" s="1"/>
      <c r="C423" s="21"/>
      <c r="D423" s="21"/>
      <c r="E423" s="44" t="str">
        <f>IFERROR(IF(RIGHT(C423,3)="999","Contract/Other",VLOOKUP(C423,'Assistance Listings'!$A$1:$C$9999,2,FALSE)),"")</f>
        <v/>
      </c>
      <c r="F423" s="1"/>
      <c r="G423" s="1"/>
      <c r="H423" s="44" t="str">
        <f>IFERROR(IF(G423="Y","R&amp;D Cluster",VLOOKUP(VALUE(C423),Clusters!$A$5:$C$9999,3,FALSE)),"")</f>
        <v/>
      </c>
      <c r="I423" s="1"/>
      <c r="J423" s="1"/>
      <c r="K423" s="30"/>
      <c r="L423" s="30"/>
      <c r="M423" s="22"/>
      <c r="N423" s="22"/>
      <c r="O423" s="40" t="str">
        <f t="shared" si="12"/>
        <v/>
      </c>
      <c r="P423" s="41" t="str">
        <f t="shared" si="13"/>
        <v/>
      </c>
    </row>
    <row r="424" spans="1:16" s="2" customFormat="1">
      <c r="A424" s="1"/>
      <c r="B424" s="1"/>
      <c r="C424" s="21"/>
      <c r="D424" s="21"/>
      <c r="E424" s="44" t="str">
        <f>IFERROR(IF(RIGHT(C424,3)="999","Contract/Other",VLOOKUP(C424,'Assistance Listings'!$A$1:$C$9999,2,FALSE)),"")</f>
        <v/>
      </c>
      <c r="F424" s="1"/>
      <c r="G424" s="1"/>
      <c r="H424" s="44" t="str">
        <f>IFERROR(IF(G424="Y","R&amp;D Cluster",VLOOKUP(VALUE(C424),Clusters!$A$5:$C$9999,3,FALSE)),"")</f>
        <v/>
      </c>
      <c r="I424" s="1"/>
      <c r="J424" s="1"/>
      <c r="K424" s="30"/>
      <c r="L424" s="30"/>
      <c r="M424" s="22"/>
      <c r="N424" s="22"/>
      <c r="O424" s="40" t="str">
        <f t="shared" si="12"/>
        <v/>
      </c>
      <c r="P424" s="41" t="str">
        <f t="shared" si="13"/>
        <v/>
      </c>
    </row>
    <row r="425" spans="1:16" s="2" customFormat="1">
      <c r="A425" s="1"/>
      <c r="B425" s="1"/>
      <c r="C425" s="21"/>
      <c r="D425" s="21"/>
      <c r="E425" s="44" t="str">
        <f>IFERROR(IF(RIGHT(C425,3)="999","Contract/Other",VLOOKUP(C425,'Assistance Listings'!$A$1:$C$9999,2,FALSE)),"")</f>
        <v/>
      </c>
      <c r="F425" s="1"/>
      <c r="G425" s="1"/>
      <c r="H425" s="44" t="str">
        <f>IFERROR(IF(G425="Y","R&amp;D Cluster",VLOOKUP(VALUE(C425),Clusters!$A$5:$C$9999,3,FALSE)),"")</f>
        <v/>
      </c>
      <c r="I425" s="1"/>
      <c r="J425" s="1"/>
      <c r="K425" s="30"/>
      <c r="L425" s="30"/>
      <c r="M425" s="22"/>
      <c r="N425" s="22"/>
      <c r="O425" s="40" t="str">
        <f t="shared" si="12"/>
        <v/>
      </c>
      <c r="P425" s="41" t="str">
        <f t="shared" si="13"/>
        <v/>
      </c>
    </row>
    <row r="426" spans="1:16" s="2" customFormat="1">
      <c r="A426" s="1"/>
      <c r="B426" s="1"/>
      <c r="C426" s="21"/>
      <c r="D426" s="21"/>
      <c r="E426" s="44" t="str">
        <f>IFERROR(IF(RIGHT(C426,3)="999","Contract/Other",VLOOKUP(C426,'Assistance Listings'!$A$1:$C$9999,2,FALSE)),"")</f>
        <v/>
      </c>
      <c r="F426" s="1"/>
      <c r="G426" s="1"/>
      <c r="H426" s="44" t="str">
        <f>IFERROR(IF(G426="Y","R&amp;D Cluster",VLOOKUP(VALUE(C426),Clusters!$A$5:$C$9999,3,FALSE)),"")</f>
        <v/>
      </c>
      <c r="I426" s="1"/>
      <c r="J426" s="1"/>
      <c r="K426" s="30"/>
      <c r="L426" s="30"/>
      <c r="M426" s="22"/>
      <c r="N426" s="22"/>
      <c r="O426" s="40" t="str">
        <f t="shared" si="12"/>
        <v/>
      </c>
      <c r="P426" s="41" t="str">
        <f t="shared" si="13"/>
        <v/>
      </c>
    </row>
    <row r="427" spans="1:16" s="2" customFormat="1">
      <c r="A427" s="1"/>
      <c r="B427" s="1"/>
      <c r="C427" s="21"/>
      <c r="D427" s="21"/>
      <c r="E427" s="44" t="str">
        <f>IFERROR(IF(RIGHT(C427,3)="999","Contract/Other",VLOOKUP(C427,'Assistance Listings'!$A$1:$C$9999,2,FALSE)),"")</f>
        <v/>
      </c>
      <c r="F427" s="1"/>
      <c r="G427" s="1"/>
      <c r="H427" s="44" t="str">
        <f>IFERROR(IF(G427="Y","R&amp;D Cluster",VLOOKUP(VALUE(C427),Clusters!$A$5:$C$9999,3,FALSE)),"")</f>
        <v/>
      </c>
      <c r="I427" s="1"/>
      <c r="J427" s="1"/>
      <c r="K427" s="30"/>
      <c r="L427" s="30"/>
      <c r="M427" s="22"/>
      <c r="N427" s="22"/>
      <c r="O427" s="40" t="str">
        <f t="shared" si="12"/>
        <v/>
      </c>
      <c r="P427" s="41" t="str">
        <f t="shared" si="13"/>
        <v/>
      </c>
    </row>
    <row r="428" spans="1:16" s="2" customFormat="1">
      <c r="A428" s="1"/>
      <c r="B428" s="1"/>
      <c r="C428" s="21"/>
      <c r="D428" s="21"/>
      <c r="E428" s="44" t="str">
        <f>IFERROR(IF(RIGHT(C428,3)="999","Contract/Other",VLOOKUP(C428,'Assistance Listings'!$A$1:$C$9999,2,FALSE)),"")</f>
        <v/>
      </c>
      <c r="F428" s="1"/>
      <c r="G428" s="1"/>
      <c r="H428" s="44" t="str">
        <f>IFERROR(IF(G428="Y","R&amp;D Cluster",VLOOKUP(VALUE(C428),Clusters!$A$5:$C$9999,3,FALSE)),"")</f>
        <v/>
      </c>
      <c r="I428" s="1"/>
      <c r="J428" s="1"/>
      <c r="K428" s="30"/>
      <c r="L428" s="30"/>
      <c r="M428" s="22"/>
      <c r="N428" s="22"/>
      <c r="O428" s="40" t="str">
        <f t="shared" si="12"/>
        <v/>
      </c>
      <c r="P428" s="41" t="str">
        <f t="shared" si="13"/>
        <v/>
      </c>
    </row>
    <row r="429" spans="1:16" s="2" customFormat="1">
      <c r="A429" s="1"/>
      <c r="B429" s="1"/>
      <c r="C429" s="21"/>
      <c r="D429" s="21"/>
      <c r="E429" s="44" t="str">
        <f>IFERROR(IF(RIGHT(C429,3)="999","Contract/Other",VLOOKUP(C429,'Assistance Listings'!$A$1:$C$9999,2,FALSE)),"")</f>
        <v/>
      </c>
      <c r="F429" s="1"/>
      <c r="G429" s="1"/>
      <c r="H429" s="44" t="str">
        <f>IFERROR(IF(G429="Y","R&amp;D Cluster",VLOOKUP(VALUE(C429),Clusters!$A$5:$C$9999,3,FALSE)),"")</f>
        <v/>
      </c>
      <c r="I429" s="1"/>
      <c r="J429" s="1"/>
      <c r="K429" s="30"/>
      <c r="L429" s="30"/>
      <c r="M429" s="22"/>
      <c r="N429" s="22"/>
      <c r="O429" s="40" t="str">
        <f t="shared" si="12"/>
        <v/>
      </c>
      <c r="P429" s="41" t="str">
        <f t="shared" si="13"/>
        <v/>
      </c>
    </row>
    <row r="430" spans="1:16" s="2" customFormat="1">
      <c r="A430" s="1"/>
      <c r="B430" s="1"/>
      <c r="C430" s="21"/>
      <c r="D430" s="21"/>
      <c r="E430" s="44" t="str">
        <f>IFERROR(IF(RIGHT(C430,3)="999","Contract/Other",VLOOKUP(C430,'Assistance Listings'!$A$1:$C$9999,2,FALSE)),"")</f>
        <v/>
      </c>
      <c r="F430" s="1"/>
      <c r="G430" s="1"/>
      <c r="H430" s="44" t="str">
        <f>IFERROR(IF(G430="Y","R&amp;D Cluster",VLOOKUP(VALUE(C430),Clusters!$A$5:$C$9999,3,FALSE)),"")</f>
        <v/>
      </c>
      <c r="I430" s="1"/>
      <c r="J430" s="1"/>
      <c r="K430" s="30"/>
      <c r="L430" s="30"/>
      <c r="M430" s="22"/>
      <c r="N430" s="22"/>
      <c r="O430" s="40" t="str">
        <f t="shared" si="12"/>
        <v/>
      </c>
      <c r="P430" s="41" t="str">
        <f t="shared" si="13"/>
        <v/>
      </c>
    </row>
    <row r="431" spans="1:16" s="2" customFormat="1">
      <c r="A431" s="1"/>
      <c r="B431" s="1"/>
      <c r="C431" s="21"/>
      <c r="D431" s="21"/>
      <c r="E431" s="44" t="str">
        <f>IFERROR(IF(RIGHT(C431,3)="999","Contract/Other",VLOOKUP(C431,'Assistance Listings'!$A$1:$C$9999,2,FALSE)),"")</f>
        <v/>
      </c>
      <c r="F431" s="1"/>
      <c r="G431" s="1"/>
      <c r="H431" s="44" t="str">
        <f>IFERROR(IF(G431="Y","R&amp;D Cluster",VLOOKUP(VALUE(C431),Clusters!$A$5:$C$9999,3,FALSE)),"")</f>
        <v/>
      </c>
      <c r="I431" s="1"/>
      <c r="J431" s="1"/>
      <c r="K431" s="30"/>
      <c r="L431" s="30"/>
      <c r="M431" s="22"/>
      <c r="N431" s="22"/>
      <c r="O431" s="40" t="str">
        <f t="shared" si="12"/>
        <v/>
      </c>
      <c r="P431" s="41" t="str">
        <f t="shared" si="13"/>
        <v/>
      </c>
    </row>
    <row r="432" spans="1:16" s="2" customFormat="1">
      <c r="A432" s="1"/>
      <c r="B432" s="1"/>
      <c r="C432" s="21"/>
      <c r="D432" s="21"/>
      <c r="E432" s="44" t="str">
        <f>IFERROR(IF(RIGHT(C432,3)="999","Contract/Other",VLOOKUP(C432,'Assistance Listings'!$A$1:$C$9999,2,FALSE)),"")</f>
        <v/>
      </c>
      <c r="F432" s="1"/>
      <c r="G432" s="1"/>
      <c r="H432" s="44" t="str">
        <f>IFERROR(IF(G432="Y","R&amp;D Cluster",VLOOKUP(VALUE(C432),Clusters!$A$5:$C$9999,3,FALSE)),"")</f>
        <v/>
      </c>
      <c r="I432" s="1"/>
      <c r="J432" s="1"/>
      <c r="K432" s="30"/>
      <c r="L432" s="30"/>
      <c r="M432" s="22"/>
      <c r="N432" s="22"/>
      <c r="O432" s="40" t="str">
        <f t="shared" si="12"/>
        <v/>
      </c>
      <c r="P432" s="41" t="str">
        <f t="shared" si="13"/>
        <v/>
      </c>
    </row>
    <row r="433" spans="1:16" s="2" customFormat="1">
      <c r="A433" s="1"/>
      <c r="B433" s="1"/>
      <c r="C433" s="21"/>
      <c r="D433" s="21"/>
      <c r="E433" s="44" t="str">
        <f>IFERROR(IF(RIGHT(C433,3)="999","Contract/Other",VLOOKUP(C433,'Assistance Listings'!$A$1:$C$9999,2,FALSE)),"")</f>
        <v/>
      </c>
      <c r="F433" s="1"/>
      <c r="G433" s="1"/>
      <c r="H433" s="44" t="str">
        <f>IFERROR(IF(G433="Y","R&amp;D Cluster",VLOOKUP(VALUE(C433),Clusters!$A$5:$C$9999,3,FALSE)),"")</f>
        <v/>
      </c>
      <c r="I433" s="1"/>
      <c r="J433" s="1"/>
      <c r="K433" s="30"/>
      <c r="L433" s="30"/>
      <c r="M433" s="22"/>
      <c r="N433" s="22"/>
      <c r="O433" s="40" t="str">
        <f t="shared" si="12"/>
        <v/>
      </c>
      <c r="P433" s="41" t="str">
        <f t="shared" si="13"/>
        <v/>
      </c>
    </row>
    <row r="434" spans="1:16" s="2" customFormat="1">
      <c r="A434" s="1"/>
      <c r="B434" s="1"/>
      <c r="C434" s="21"/>
      <c r="D434" s="21"/>
      <c r="E434" s="44" t="str">
        <f>IFERROR(IF(RIGHT(C434,3)="999","Contract/Other",VLOOKUP(C434,'Assistance Listings'!$A$1:$C$9999,2,FALSE)),"")</f>
        <v/>
      </c>
      <c r="F434" s="1"/>
      <c r="G434" s="1"/>
      <c r="H434" s="44" t="str">
        <f>IFERROR(IF(G434="Y","R&amp;D Cluster",VLOOKUP(VALUE(C434),Clusters!$A$5:$C$9999,3,FALSE)),"")</f>
        <v/>
      </c>
      <c r="I434" s="1"/>
      <c r="J434" s="1"/>
      <c r="K434" s="30"/>
      <c r="L434" s="30"/>
      <c r="M434" s="22"/>
      <c r="N434" s="22"/>
      <c r="O434" s="40" t="str">
        <f t="shared" si="12"/>
        <v/>
      </c>
      <c r="P434" s="41" t="str">
        <f t="shared" si="13"/>
        <v/>
      </c>
    </row>
    <row r="435" spans="1:16" s="2" customFormat="1">
      <c r="A435" s="1"/>
      <c r="B435" s="1"/>
      <c r="C435" s="21"/>
      <c r="D435" s="21"/>
      <c r="E435" s="44" t="str">
        <f>IFERROR(IF(RIGHT(C435,3)="999","Contract/Other",VLOOKUP(C435,'Assistance Listings'!$A$1:$C$9999,2,FALSE)),"")</f>
        <v/>
      </c>
      <c r="F435" s="1"/>
      <c r="G435" s="1"/>
      <c r="H435" s="44" t="str">
        <f>IFERROR(IF(G435="Y","R&amp;D Cluster",VLOOKUP(VALUE(C435),Clusters!$A$5:$C$9999,3,FALSE)),"")</f>
        <v/>
      </c>
      <c r="I435" s="1"/>
      <c r="J435" s="1"/>
      <c r="K435" s="30"/>
      <c r="L435" s="30"/>
      <c r="M435" s="22"/>
      <c r="N435" s="22"/>
      <c r="O435" s="40" t="str">
        <f t="shared" si="12"/>
        <v/>
      </c>
      <c r="P435" s="41" t="str">
        <f t="shared" si="13"/>
        <v/>
      </c>
    </row>
    <row r="436" spans="1:16" s="2" customFormat="1">
      <c r="A436" s="1"/>
      <c r="B436" s="1"/>
      <c r="C436" s="21"/>
      <c r="D436" s="21"/>
      <c r="E436" s="44" t="str">
        <f>IFERROR(IF(RIGHT(C436,3)="999","Contract/Other",VLOOKUP(C436,'Assistance Listings'!$A$1:$C$9999,2,FALSE)),"")</f>
        <v/>
      </c>
      <c r="F436" s="1"/>
      <c r="G436" s="1"/>
      <c r="H436" s="44" t="str">
        <f>IFERROR(IF(G436="Y","R&amp;D Cluster",VLOOKUP(VALUE(C436),Clusters!$A$5:$C$9999,3,FALSE)),"")</f>
        <v/>
      </c>
      <c r="I436" s="1"/>
      <c r="J436" s="1"/>
      <c r="K436" s="30"/>
      <c r="L436" s="30"/>
      <c r="M436" s="22"/>
      <c r="N436" s="22"/>
      <c r="O436" s="40" t="str">
        <f t="shared" si="12"/>
        <v/>
      </c>
      <c r="P436" s="41" t="str">
        <f t="shared" si="13"/>
        <v/>
      </c>
    </row>
    <row r="437" spans="1:16" s="2" customFormat="1">
      <c r="A437" s="1"/>
      <c r="B437" s="1"/>
      <c r="C437" s="21"/>
      <c r="D437" s="21"/>
      <c r="E437" s="44" t="str">
        <f>IFERROR(IF(RIGHT(C437,3)="999","Contract/Other",VLOOKUP(C437,'Assistance Listings'!$A$1:$C$9999,2,FALSE)),"")</f>
        <v/>
      </c>
      <c r="F437" s="1"/>
      <c r="G437" s="1"/>
      <c r="H437" s="44" t="str">
        <f>IFERROR(IF(G437="Y","R&amp;D Cluster",VLOOKUP(VALUE(C437),Clusters!$A$5:$C$9999,3,FALSE)),"")</f>
        <v/>
      </c>
      <c r="I437" s="1"/>
      <c r="J437" s="1"/>
      <c r="K437" s="30"/>
      <c r="L437" s="30"/>
      <c r="M437" s="22"/>
      <c r="N437" s="22"/>
      <c r="O437" s="40" t="str">
        <f t="shared" si="12"/>
        <v/>
      </c>
      <c r="P437" s="41" t="str">
        <f t="shared" si="13"/>
        <v/>
      </c>
    </row>
    <row r="438" spans="1:16" s="2" customFormat="1">
      <c r="A438" s="1"/>
      <c r="B438" s="1"/>
      <c r="C438" s="21"/>
      <c r="D438" s="21"/>
      <c r="E438" s="44" t="str">
        <f>IFERROR(IF(RIGHT(C438,3)="999","Contract/Other",VLOOKUP(C438,'Assistance Listings'!$A$1:$C$9999,2,FALSE)),"")</f>
        <v/>
      </c>
      <c r="F438" s="1"/>
      <c r="G438" s="1"/>
      <c r="H438" s="44" t="str">
        <f>IFERROR(IF(G438="Y","R&amp;D Cluster",VLOOKUP(VALUE(C438),Clusters!$A$5:$C$9999,3,FALSE)),"")</f>
        <v/>
      </c>
      <c r="I438" s="1"/>
      <c r="J438" s="1"/>
      <c r="K438" s="30"/>
      <c r="L438" s="30"/>
      <c r="M438" s="22"/>
      <c r="N438" s="22"/>
      <c r="O438" s="40" t="str">
        <f t="shared" si="12"/>
        <v/>
      </c>
      <c r="P438" s="41" t="str">
        <f t="shared" si="13"/>
        <v/>
      </c>
    </row>
    <row r="439" spans="1:16" s="2" customFormat="1">
      <c r="A439" s="1"/>
      <c r="B439" s="1"/>
      <c r="C439" s="21"/>
      <c r="D439" s="21"/>
      <c r="E439" s="44" t="str">
        <f>IFERROR(IF(RIGHT(C439,3)="999","Contract/Other",VLOOKUP(C439,'Assistance Listings'!$A$1:$C$9999,2,FALSE)),"")</f>
        <v/>
      </c>
      <c r="F439" s="1"/>
      <c r="G439" s="1"/>
      <c r="H439" s="44" t="str">
        <f>IFERROR(IF(G439="Y","R&amp;D Cluster",VLOOKUP(VALUE(C439),Clusters!$A$5:$C$9999,3,FALSE)),"")</f>
        <v/>
      </c>
      <c r="I439" s="1"/>
      <c r="J439" s="1"/>
      <c r="K439" s="30"/>
      <c r="L439" s="30"/>
      <c r="M439" s="22"/>
      <c r="N439" s="22"/>
      <c r="O439" s="40" t="str">
        <f t="shared" si="12"/>
        <v/>
      </c>
      <c r="P439" s="41" t="str">
        <f t="shared" si="13"/>
        <v/>
      </c>
    </row>
    <row r="440" spans="1:16" s="2" customFormat="1">
      <c r="A440" s="1"/>
      <c r="B440" s="1"/>
      <c r="C440" s="21"/>
      <c r="D440" s="21"/>
      <c r="E440" s="44" t="str">
        <f>IFERROR(IF(RIGHT(C440,3)="999","Contract/Other",VLOOKUP(C440,'Assistance Listings'!$A$1:$C$9999,2,FALSE)),"")</f>
        <v/>
      </c>
      <c r="F440" s="1"/>
      <c r="G440" s="1"/>
      <c r="H440" s="44" t="str">
        <f>IFERROR(IF(G440="Y","R&amp;D Cluster",VLOOKUP(VALUE(C440),Clusters!$A$5:$C$9999,3,FALSE)),"")</f>
        <v/>
      </c>
      <c r="I440" s="1"/>
      <c r="J440" s="1"/>
      <c r="K440" s="30"/>
      <c r="L440" s="30"/>
      <c r="M440" s="22"/>
      <c r="N440" s="22"/>
      <c r="O440" s="40" t="str">
        <f t="shared" si="12"/>
        <v/>
      </c>
      <c r="P440" s="41" t="str">
        <f t="shared" si="13"/>
        <v/>
      </c>
    </row>
    <row r="441" spans="1:16" s="2" customFormat="1">
      <c r="A441" s="1"/>
      <c r="B441" s="1"/>
      <c r="C441" s="21"/>
      <c r="D441" s="21"/>
      <c r="E441" s="44" t="str">
        <f>IFERROR(IF(RIGHT(C441,3)="999","Contract/Other",VLOOKUP(C441,'Assistance Listings'!$A$1:$C$9999,2,FALSE)),"")</f>
        <v/>
      </c>
      <c r="F441" s="1"/>
      <c r="G441" s="1"/>
      <c r="H441" s="44" t="str">
        <f>IFERROR(IF(G441="Y","R&amp;D Cluster",VLOOKUP(VALUE(C441),Clusters!$A$5:$C$9999,3,FALSE)),"")</f>
        <v/>
      </c>
      <c r="I441" s="1"/>
      <c r="J441" s="1"/>
      <c r="K441" s="30"/>
      <c r="L441" s="30"/>
      <c r="M441" s="22"/>
      <c r="N441" s="22"/>
      <c r="O441" s="40" t="str">
        <f t="shared" si="12"/>
        <v/>
      </c>
      <c r="P441" s="41" t="str">
        <f t="shared" si="13"/>
        <v/>
      </c>
    </row>
    <row r="442" spans="1:16" s="2" customFormat="1">
      <c r="A442" s="1"/>
      <c r="B442" s="1"/>
      <c r="C442" s="21"/>
      <c r="D442" s="21"/>
      <c r="E442" s="44" t="str">
        <f>IFERROR(IF(RIGHT(C442,3)="999","Contract/Other",VLOOKUP(C442,'Assistance Listings'!$A$1:$C$9999,2,FALSE)),"")</f>
        <v/>
      </c>
      <c r="F442" s="1"/>
      <c r="G442" s="1"/>
      <c r="H442" s="44" t="str">
        <f>IFERROR(IF(G442="Y","R&amp;D Cluster",VLOOKUP(VALUE(C442),Clusters!$A$5:$C$9999,3,FALSE)),"")</f>
        <v/>
      </c>
      <c r="I442" s="1"/>
      <c r="J442" s="1"/>
      <c r="K442" s="30"/>
      <c r="L442" s="30"/>
      <c r="M442" s="22"/>
      <c r="N442" s="22"/>
      <c r="O442" s="40" t="str">
        <f t="shared" si="12"/>
        <v/>
      </c>
      <c r="P442" s="41" t="str">
        <f t="shared" si="13"/>
        <v/>
      </c>
    </row>
    <row r="443" spans="1:16" s="2" customFormat="1">
      <c r="A443" s="1"/>
      <c r="B443" s="1"/>
      <c r="C443" s="21"/>
      <c r="D443" s="21"/>
      <c r="E443" s="44" t="str">
        <f>IFERROR(IF(RIGHT(C443,3)="999","Contract/Other",VLOOKUP(C443,'Assistance Listings'!$A$1:$C$9999,2,FALSE)),"")</f>
        <v/>
      </c>
      <c r="F443" s="1"/>
      <c r="G443" s="1"/>
      <c r="H443" s="44" t="str">
        <f>IFERROR(IF(G443="Y","R&amp;D Cluster",VLOOKUP(VALUE(C443),Clusters!$A$5:$C$9999,3,FALSE)),"")</f>
        <v/>
      </c>
      <c r="I443" s="1"/>
      <c r="J443" s="1"/>
      <c r="K443" s="30"/>
      <c r="L443" s="30"/>
      <c r="M443" s="22"/>
      <c r="N443" s="22"/>
      <c r="O443" s="40" t="str">
        <f t="shared" si="12"/>
        <v/>
      </c>
      <c r="P443" s="41" t="str">
        <f t="shared" si="13"/>
        <v/>
      </c>
    </row>
    <row r="444" spans="1:16" s="2" customFormat="1">
      <c r="A444" s="1"/>
      <c r="B444" s="1"/>
      <c r="C444" s="21"/>
      <c r="D444" s="21"/>
      <c r="E444" s="44" t="str">
        <f>IFERROR(IF(RIGHT(C444,3)="999","Contract/Other",VLOOKUP(C444,'Assistance Listings'!$A$1:$C$9999,2,FALSE)),"")</f>
        <v/>
      </c>
      <c r="F444" s="1"/>
      <c r="G444" s="1"/>
      <c r="H444" s="44" t="str">
        <f>IFERROR(IF(G444="Y","R&amp;D Cluster",VLOOKUP(VALUE(C444),Clusters!$A$5:$C$9999,3,FALSE)),"")</f>
        <v/>
      </c>
      <c r="I444" s="1"/>
      <c r="J444" s="1"/>
      <c r="K444" s="30"/>
      <c r="L444" s="30"/>
      <c r="M444" s="22"/>
      <c r="N444" s="22"/>
      <c r="O444" s="40" t="str">
        <f t="shared" si="12"/>
        <v/>
      </c>
      <c r="P444" s="41" t="str">
        <f t="shared" si="13"/>
        <v/>
      </c>
    </row>
    <row r="445" spans="1:16" s="2" customFormat="1">
      <c r="A445" s="1"/>
      <c r="B445" s="1"/>
      <c r="C445" s="21"/>
      <c r="D445" s="21"/>
      <c r="E445" s="44" t="str">
        <f>IFERROR(IF(RIGHT(C445,3)="999","Contract/Other",VLOOKUP(C445,'Assistance Listings'!$A$1:$C$9999,2,FALSE)),"")</f>
        <v/>
      </c>
      <c r="F445" s="1"/>
      <c r="G445" s="1"/>
      <c r="H445" s="44" t="str">
        <f>IFERROR(IF(G445="Y","R&amp;D Cluster",VLOOKUP(VALUE(C445),Clusters!$A$5:$C$9999,3,FALSE)),"")</f>
        <v/>
      </c>
      <c r="I445" s="1"/>
      <c r="J445" s="1"/>
      <c r="K445" s="30"/>
      <c r="L445" s="30"/>
      <c r="M445" s="22"/>
      <c r="N445" s="22"/>
      <c r="O445" s="40" t="str">
        <f t="shared" si="12"/>
        <v/>
      </c>
      <c r="P445" s="41" t="str">
        <f t="shared" si="13"/>
        <v/>
      </c>
    </row>
    <row r="446" spans="1:16" s="2" customFormat="1">
      <c r="A446" s="1"/>
      <c r="B446" s="1"/>
      <c r="C446" s="21"/>
      <c r="D446" s="21"/>
      <c r="E446" s="44" t="str">
        <f>IFERROR(IF(RIGHT(C446,3)="999","Contract/Other",VLOOKUP(C446,'Assistance Listings'!$A$1:$C$9999,2,FALSE)),"")</f>
        <v/>
      </c>
      <c r="F446" s="1"/>
      <c r="G446" s="1"/>
      <c r="H446" s="44" t="str">
        <f>IFERROR(IF(G446="Y","R&amp;D Cluster",VLOOKUP(VALUE(C446),Clusters!$A$5:$C$9999,3,FALSE)),"")</f>
        <v/>
      </c>
      <c r="I446" s="1"/>
      <c r="J446" s="1"/>
      <c r="K446" s="30"/>
      <c r="L446" s="30"/>
      <c r="M446" s="22"/>
      <c r="N446" s="22"/>
      <c r="O446" s="40" t="str">
        <f t="shared" si="12"/>
        <v/>
      </c>
      <c r="P446" s="41" t="str">
        <f t="shared" si="13"/>
        <v/>
      </c>
    </row>
    <row r="447" spans="1:16" s="2" customFormat="1">
      <c r="A447" s="1"/>
      <c r="B447" s="1"/>
      <c r="C447" s="21"/>
      <c r="D447" s="21"/>
      <c r="E447" s="44" t="str">
        <f>IFERROR(IF(RIGHT(C447,3)="999","Contract/Other",VLOOKUP(C447,'Assistance Listings'!$A$1:$C$9999,2,FALSE)),"")</f>
        <v/>
      </c>
      <c r="F447" s="1"/>
      <c r="G447" s="1"/>
      <c r="H447" s="44" t="str">
        <f>IFERROR(IF(G447="Y","R&amp;D Cluster",VLOOKUP(VALUE(C447),Clusters!$A$5:$C$9999,3,FALSE)),"")</f>
        <v/>
      </c>
      <c r="I447" s="1"/>
      <c r="J447" s="1"/>
      <c r="K447" s="30"/>
      <c r="L447" s="30"/>
      <c r="M447" s="22"/>
      <c r="N447" s="22"/>
      <c r="O447" s="40" t="str">
        <f t="shared" si="12"/>
        <v/>
      </c>
      <c r="P447" s="41" t="str">
        <f t="shared" si="13"/>
        <v/>
      </c>
    </row>
    <row r="448" spans="1:16" s="2" customFormat="1">
      <c r="A448" s="1"/>
      <c r="B448" s="1"/>
      <c r="C448" s="21"/>
      <c r="D448" s="21"/>
      <c r="E448" s="44" t="str">
        <f>IFERROR(IF(RIGHT(C448,3)="999","Contract/Other",VLOOKUP(C448,'Assistance Listings'!$A$1:$C$9999,2,FALSE)),"")</f>
        <v/>
      </c>
      <c r="F448" s="1"/>
      <c r="G448" s="1"/>
      <c r="H448" s="44" t="str">
        <f>IFERROR(IF(G448="Y","R&amp;D Cluster",VLOOKUP(VALUE(C448),Clusters!$A$5:$C$9999,3,FALSE)),"")</f>
        <v/>
      </c>
      <c r="I448" s="1"/>
      <c r="J448" s="1"/>
      <c r="K448" s="30"/>
      <c r="L448" s="30"/>
      <c r="M448" s="22"/>
      <c r="N448" s="22"/>
      <c r="O448" s="40" t="str">
        <f t="shared" si="12"/>
        <v/>
      </c>
      <c r="P448" s="41" t="str">
        <f t="shared" si="13"/>
        <v/>
      </c>
    </row>
    <row r="449" spans="1:16" s="2" customFormat="1">
      <c r="A449" s="1"/>
      <c r="B449" s="1"/>
      <c r="C449" s="21"/>
      <c r="D449" s="21"/>
      <c r="E449" s="44" t="str">
        <f>IFERROR(IF(RIGHT(C449,3)="999","Contract/Other",VLOOKUP(C449,'Assistance Listings'!$A$1:$C$9999,2,FALSE)),"")</f>
        <v/>
      </c>
      <c r="F449" s="1"/>
      <c r="G449" s="1"/>
      <c r="H449" s="44" t="str">
        <f>IFERROR(IF(G449="Y","R&amp;D Cluster",VLOOKUP(VALUE(C449),Clusters!$A$5:$C$9999,3,FALSE)),"")</f>
        <v/>
      </c>
      <c r="I449" s="1"/>
      <c r="J449" s="1"/>
      <c r="K449" s="30"/>
      <c r="L449" s="30"/>
      <c r="M449" s="22"/>
      <c r="N449" s="22"/>
      <c r="O449" s="40" t="str">
        <f t="shared" si="12"/>
        <v/>
      </c>
      <c r="P449" s="41" t="str">
        <f t="shared" si="13"/>
        <v/>
      </c>
    </row>
    <row r="450" spans="1:16" s="2" customFormat="1">
      <c r="A450" s="1"/>
      <c r="B450" s="1"/>
      <c r="C450" s="21"/>
      <c r="D450" s="21"/>
      <c r="E450" s="44" t="str">
        <f>IFERROR(IF(RIGHT(C450,3)="999","Contract/Other",VLOOKUP(C450,'Assistance Listings'!$A$1:$C$9999,2,FALSE)),"")</f>
        <v/>
      </c>
      <c r="F450" s="1"/>
      <c r="G450" s="1"/>
      <c r="H450" s="44" t="str">
        <f>IFERROR(IF(G450="Y","R&amp;D Cluster",VLOOKUP(VALUE(C450),Clusters!$A$5:$C$9999,3,FALSE)),"")</f>
        <v/>
      </c>
      <c r="I450" s="1"/>
      <c r="J450" s="1"/>
      <c r="K450" s="30"/>
      <c r="L450" s="30"/>
      <c r="M450" s="22"/>
      <c r="N450" s="22"/>
      <c r="O450" s="40" t="str">
        <f t="shared" si="12"/>
        <v/>
      </c>
      <c r="P450" s="41" t="str">
        <f t="shared" si="13"/>
        <v/>
      </c>
    </row>
    <row r="451" spans="1:16" s="2" customFormat="1">
      <c r="A451" s="1"/>
      <c r="B451" s="1"/>
      <c r="C451" s="21"/>
      <c r="D451" s="21"/>
      <c r="E451" s="44" t="str">
        <f>IFERROR(IF(RIGHT(C451,3)="999","Contract/Other",VLOOKUP(C451,'Assistance Listings'!$A$1:$C$9999,2,FALSE)),"")</f>
        <v/>
      </c>
      <c r="F451" s="1"/>
      <c r="G451" s="1"/>
      <c r="H451" s="44" t="str">
        <f>IFERROR(IF(G451="Y","R&amp;D Cluster",VLOOKUP(VALUE(C451),Clusters!$A$5:$C$9999,3,FALSE)),"")</f>
        <v/>
      </c>
      <c r="I451" s="1"/>
      <c r="J451" s="1"/>
      <c r="K451" s="30"/>
      <c r="L451" s="30"/>
      <c r="M451" s="22"/>
      <c r="N451" s="22"/>
      <c r="O451" s="40" t="str">
        <f t="shared" si="12"/>
        <v/>
      </c>
      <c r="P451" s="41" t="str">
        <f t="shared" si="13"/>
        <v/>
      </c>
    </row>
    <row r="452" spans="1:16" s="2" customFormat="1">
      <c r="A452" s="1"/>
      <c r="B452" s="1"/>
      <c r="C452" s="21"/>
      <c r="D452" s="21"/>
      <c r="E452" s="44" t="str">
        <f>IFERROR(IF(RIGHT(C452,3)="999","Contract/Other",VLOOKUP(C452,'Assistance Listings'!$A$1:$C$9999,2,FALSE)),"")</f>
        <v/>
      </c>
      <c r="F452" s="1"/>
      <c r="G452" s="1"/>
      <c r="H452" s="44" t="str">
        <f>IFERROR(IF(G452="Y","R&amp;D Cluster",VLOOKUP(VALUE(C452),Clusters!$A$5:$C$9999,3,FALSE)),"")</f>
        <v/>
      </c>
      <c r="I452" s="1"/>
      <c r="J452" s="1"/>
      <c r="K452" s="30"/>
      <c r="L452" s="30"/>
      <c r="M452" s="22"/>
      <c r="N452" s="22"/>
      <c r="O452" s="40" t="str">
        <f t="shared" si="12"/>
        <v/>
      </c>
      <c r="P452" s="41" t="str">
        <f t="shared" si="13"/>
        <v/>
      </c>
    </row>
    <row r="453" spans="1:16" s="2" customFormat="1">
      <c r="A453" s="1"/>
      <c r="B453" s="1"/>
      <c r="C453" s="21"/>
      <c r="D453" s="21"/>
      <c r="E453" s="44" t="str">
        <f>IFERROR(IF(RIGHT(C453,3)="999","Contract/Other",VLOOKUP(C453,'Assistance Listings'!$A$1:$C$9999,2,FALSE)),"")</f>
        <v/>
      </c>
      <c r="F453" s="1"/>
      <c r="G453" s="1"/>
      <c r="H453" s="44" t="str">
        <f>IFERROR(IF(G453="Y","R&amp;D Cluster",VLOOKUP(VALUE(C453),Clusters!$A$5:$C$9999,3,FALSE)),"")</f>
        <v/>
      </c>
      <c r="I453" s="1"/>
      <c r="J453" s="1"/>
      <c r="K453" s="30"/>
      <c r="L453" s="30"/>
      <c r="M453" s="22"/>
      <c r="N453" s="22"/>
      <c r="O453" s="40" t="str">
        <f t="shared" si="12"/>
        <v/>
      </c>
      <c r="P453" s="41" t="str">
        <f t="shared" si="13"/>
        <v/>
      </c>
    </row>
    <row r="454" spans="1:16" s="2" customFormat="1">
      <c r="A454" s="1"/>
      <c r="B454" s="1"/>
      <c r="C454" s="21"/>
      <c r="D454" s="21"/>
      <c r="E454" s="44" t="str">
        <f>IFERROR(IF(RIGHT(C454,3)="999","Contract/Other",VLOOKUP(C454,'Assistance Listings'!$A$1:$C$9999,2,FALSE)),"")</f>
        <v/>
      </c>
      <c r="F454" s="1"/>
      <c r="G454" s="1"/>
      <c r="H454" s="44" t="str">
        <f>IFERROR(IF(G454="Y","R&amp;D Cluster",VLOOKUP(VALUE(C454),Clusters!$A$5:$C$9999,3,FALSE)),"")</f>
        <v/>
      </c>
      <c r="I454" s="1"/>
      <c r="J454" s="1"/>
      <c r="K454" s="30"/>
      <c r="L454" s="30"/>
      <c r="M454" s="22"/>
      <c r="N454" s="22"/>
      <c r="O454" s="40" t="str">
        <f t="shared" si="12"/>
        <v/>
      </c>
      <c r="P454" s="41" t="str">
        <f t="shared" si="13"/>
        <v/>
      </c>
    </row>
    <row r="455" spans="1:16" s="2" customFormat="1">
      <c r="A455" s="1"/>
      <c r="B455" s="1"/>
      <c r="C455" s="21"/>
      <c r="D455" s="21"/>
      <c r="E455" s="44" t="str">
        <f>IFERROR(IF(RIGHT(C455,3)="999","Contract/Other",VLOOKUP(C455,'Assistance Listings'!$A$1:$C$9999,2,FALSE)),"")</f>
        <v/>
      </c>
      <c r="F455" s="1"/>
      <c r="G455" s="1"/>
      <c r="H455" s="44" t="str">
        <f>IFERROR(IF(G455="Y","R&amp;D Cluster",VLOOKUP(VALUE(C455),Clusters!$A$5:$C$9999,3,FALSE)),"")</f>
        <v/>
      </c>
      <c r="I455" s="1"/>
      <c r="J455" s="1"/>
      <c r="K455" s="30"/>
      <c r="L455" s="30"/>
      <c r="M455" s="22"/>
      <c r="N455" s="22"/>
      <c r="O455" s="40" t="str">
        <f t="shared" si="12"/>
        <v/>
      </c>
      <c r="P455" s="41" t="str">
        <f t="shared" si="13"/>
        <v/>
      </c>
    </row>
    <row r="456" spans="1:16" s="2" customFormat="1">
      <c r="A456" s="1"/>
      <c r="B456" s="1"/>
      <c r="C456" s="21"/>
      <c r="D456" s="21"/>
      <c r="E456" s="44" t="str">
        <f>IFERROR(IF(RIGHT(C456,3)="999","Contract/Other",VLOOKUP(C456,'Assistance Listings'!$A$1:$C$9999,2,FALSE)),"")</f>
        <v/>
      </c>
      <c r="F456" s="1"/>
      <c r="G456" s="1"/>
      <c r="H456" s="44" t="str">
        <f>IFERROR(IF(G456="Y","R&amp;D Cluster",VLOOKUP(VALUE(C456),Clusters!$A$5:$C$9999,3,FALSE)),"")</f>
        <v/>
      </c>
      <c r="I456" s="1"/>
      <c r="J456" s="1"/>
      <c r="K456" s="30"/>
      <c r="L456" s="30"/>
      <c r="M456" s="22"/>
      <c r="N456" s="22"/>
      <c r="O456" s="40" t="str">
        <f t="shared" ref="O456:O519" si="14">IF(OR(N456&gt;M456,N456&lt;0),"ERROR","")</f>
        <v/>
      </c>
      <c r="P456" s="41" t="str">
        <f t="shared" ref="P456:P519" si="15">IF(ISBLANK(J456),"",IF(J456="Y","",IF(J456="N",IF(ISBLANK(K456),"Pass-Through Entity Required",IF(LEN(K456)&gt;70,"Pass-Through Entity Name limited to 70 characters",IF(ISBLANK(L456),"Pass-Through Entity ID Required",""))))))</f>
        <v/>
      </c>
    </row>
    <row r="457" spans="1:16" s="2" customFormat="1">
      <c r="A457" s="1"/>
      <c r="B457" s="1"/>
      <c r="C457" s="21"/>
      <c r="D457" s="21"/>
      <c r="E457" s="44" t="str">
        <f>IFERROR(IF(RIGHT(C457,3)="999","Contract/Other",VLOOKUP(C457,'Assistance Listings'!$A$1:$C$9999,2,FALSE)),"")</f>
        <v/>
      </c>
      <c r="F457" s="1"/>
      <c r="G457" s="1"/>
      <c r="H457" s="44" t="str">
        <f>IFERROR(IF(G457="Y","R&amp;D Cluster",VLOOKUP(VALUE(C457),Clusters!$A$5:$C$9999,3,FALSE)),"")</f>
        <v/>
      </c>
      <c r="I457" s="1"/>
      <c r="J457" s="1"/>
      <c r="K457" s="30"/>
      <c r="L457" s="30"/>
      <c r="M457" s="22"/>
      <c r="N457" s="22"/>
      <c r="O457" s="40" t="str">
        <f t="shared" si="14"/>
        <v/>
      </c>
      <c r="P457" s="41" t="str">
        <f t="shared" si="15"/>
        <v/>
      </c>
    </row>
    <row r="458" spans="1:16" s="2" customFormat="1">
      <c r="A458" s="1"/>
      <c r="B458" s="1"/>
      <c r="C458" s="21"/>
      <c r="D458" s="21"/>
      <c r="E458" s="44" t="str">
        <f>IFERROR(IF(RIGHT(C458,3)="999","Contract/Other",VLOOKUP(C458,'Assistance Listings'!$A$1:$C$9999,2,FALSE)),"")</f>
        <v/>
      </c>
      <c r="F458" s="1"/>
      <c r="G458" s="1"/>
      <c r="H458" s="44" t="str">
        <f>IFERROR(IF(G458="Y","R&amp;D Cluster",VLOOKUP(VALUE(C458),Clusters!$A$5:$C$9999,3,FALSE)),"")</f>
        <v/>
      </c>
      <c r="I458" s="1"/>
      <c r="J458" s="1"/>
      <c r="K458" s="30"/>
      <c r="L458" s="30"/>
      <c r="M458" s="22"/>
      <c r="N458" s="22"/>
      <c r="O458" s="40" t="str">
        <f t="shared" si="14"/>
        <v/>
      </c>
      <c r="P458" s="41" t="str">
        <f t="shared" si="15"/>
        <v/>
      </c>
    </row>
    <row r="459" spans="1:16" s="2" customFormat="1">
      <c r="A459" s="1"/>
      <c r="B459" s="1"/>
      <c r="C459" s="21"/>
      <c r="D459" s="21"/>
      <c r="E459" s="44" t="str">
        <f>IFERROR(IF(RIGHT(C459,3)="999","Contract/Other",VLOOKUP(C459,'Assistance Listings'!$A$1:$C$9999,2,FALSE)),"")</f>
        <v/>
      </c>
      <c r="F459" s="1"/>
      <c r="G459" s="1"/>
      <c r="H459" s="44" t="str">
        <f>IFERROR(IF(G459="Y","R&amp;D Cluster",VLOOKUP(VALUE(C459),Clusters!$A$5:$C$9999,3,FALSE)),"")</f>
        <v/>
      </c>
      <c r="I459" s="1"/>
      <c r="J459" s="1"/>
      <c r="K459" s="30"/>
      <c r="L459" s="30"/>
      <c r="M459" s="22"/>
      <c r="N459" s="22"/>
      <c r="O459" s="40" t="str">
        <f t="shared" si="14"/>
        <v/>
      </c>
      <c r="P459" s="41" t="str">
        <f t="shared" si="15"/>
        <v/>
      </c>
    </row>
    <row r="460" spans="1:16" s="2" customFormat="1">
      <c r="A460" s="1"/>
      <c r="B460" s="1"/>
      <c r="C460" s="21"/>
      <c r="D460" s="21"/>
      <c r="E460" s="44" t="str">
        <f>IFERROR(IF(RIGHT(C460,3)="999","Contract/Other",VLOOKUP(C460,'Assistance Listings'!$A$1:$C$9999,2,FALSE)),"")</f>
        <v/>
      </c>
      <c r="F460" s="1"/>
      <c r="G460" s="1"/>
      <c r="H460" s="44" t="str">
        <f>IFERROR(IF(G460="Y","R&amp;D Cluster",VLOOKUP(VALUE(C460),Clusters!$A$5:$C$9999,3,FALSE)),"")</f>
        <v/>
      </c>
      <c r="I460" s="1"/>
      <c r="J460" s="1"/>
      <c r="K460" s="30"/>
      <c r="L460" s="30"/>
      <c r="M460" s="22"/>
      <c r="N460" s="22"/>
      <c r="O460" s="40" t="str">
        <f t="shared" si="14"/>
        <v/>
      </c>
      <c r="P460" s="41" t="str">
        <f t="shared" si="15"/>
        <v/>
      </c>
    </row>
    <row r="461" spans="1:16" s="2" customFormat="1">
      <c r="A461" s="1"/>
      <c r="B461" s="1"/>
      <c r="C461" s="21"/>
      <c r="D461" s="21"/>
      <c r="E461" s="44" t="str">
        <f>IFERROR(IF(RIGHT(C461,3)="999","Contract/Other",VLOOKUP(C461,'Assistance Listings'!$A$1:$C$9999,2,FALSE)),"")</f>
        <v/>
      </c>
      <c r="F461" s="1"/>
      <c r="G461" s="1"/>
      <c r="H461" s="44" t="str">
        <f>IFERROR(IF(G461="Y","R&amp;D Cluster",VLOOKUP(VALUE(C461),Clusters!$A$5:$C$9999,3,FALSE)),"")</f>
        <v/>
      </c>
      <c r="I461" s="1"/>
      <c r="J461" s="1"/>
      <c r="K461" s="30"/>
      <c r="L461" s="30"/>
      <c r="M461" s="22"/>
      <c r="N461" s="22"/>
      <c r="O461" s="40" t="str">
        <f t="shared" si="14"/>
        <v/>
      </c>
      <c r="P461" s="41" t="str">
        <f t="shared" si="15"/>
        <v/>
      </c>
    </row>
    <row r="462" spans="1:16" s="2" customFormat="1">
      <c r="A462" s="1"/>
      <c r="B462" s="1"/>
      <c r="C462" s="21"/>
      <c r="D462" s="21"/>
      <c r="E462" s="44" t="str">
        <f>IFERROR(IF(RIGHT(C462,3)="999","Contract/Other",VLOOKUP(C462,'Assistance Listings'!$A$1:$C$9999,2,FALSE)),"")</f>
        <v/>
      </c>
      <c r="F462" s="1"/>
      <c r="G462" s="1"/>
      <c r="H462" s="44" t="str">
        <f>IFERROR(IF(G462="Y","R&amp;D Cluster",VLOOKUP(VALUE(C462),Clusters!$A$5:$C$9999,3,FALSE)),"")</f>
        <v/>
      </c>
      <c r="I462" s="1"/>
      <c r="J462" s="1"/>
      <c r="K462" s="30"/>
      <c r="L462" s="30"/>
      <c r="M462" s="22"/>
      <c r="N462" s="22"/>
      <c r="O462" s="40" t="str">
        <f t="shared" si="14"/>
        <v/>
      </c>
      <c r="P462" s="41" t="str">
        <f t="shared" si="15"/>
        <v/>
      </c>
    </row>
    <row r="463" spans="1:16" s="2" customFormat="1">
      <c r="A463" s="1"/>
      <c r="B463" s="1"/>
      <c r="C463" s="21"/>
      <c r="D463" s="21"/>
      <c r="E463" s="44" t="str">
        <f>IFERROR(IF(RIGHT(C463,3)="999","Contract/Other",VLOOKUP(C463,'Assistance Listings'!$A$1:$C$9999,2,FALSE)),"")</f>
        <v/>
      </c>
      <c r="F463" s="1"/>
      <c r="G463" s="1"/>
      <c r="H463" s="44" t="str">
        <f>IFERROR(IF(G463="Y","R&amp;D Cluster",VLOOKUP(VALUE(C463),Clusters!$A$5:$C$9999,3,FALSE)),"")</f>
        <v/>
      </c>
      <c r="I463" s="1"/>
      <c r="J463" s="1"/>
      <c r="K463" s="30"/>
      <c r="L463" s="30"/>
      <c r="M463" s="22"/>
      <c r="N463" s="22"/>
      <c r="O463" s="40" t="str">
        <f t="shared" si="14"/>
        <v/>
      </c>
      <c r="P463" s="41" t="str">
        <f t="shared" si="15"/>
        <v/>
      </c>
    </row>
    <row r="464" spans="1:16" s="2" customFormat="1">
      <c r="A464" s="1"/>
      <c r="B464" s="1"/>
      <c r="C464" s="21"/>
      <c r="D464" s="21"/>
      <c r="E464" s="44" t="str">
        <f>IFERROR(IF(RIGHT(C464,3)="999","Contract/Other",VLOOKUP(C464,'Assistance Listings'!$A$1:$C$9999,2,FALSE)),"")</f>
        <v/>
      </c>
      <c r="F464" s="1"/>
      <c r="G464" s="1"/>
      <c r="H464" s="44" t="str">
        <f>IFERROR(IF(G464="Y","R&amp;D Cluster",VLOOKUP(VALUE(C464),Clusters!$A$5:$C$9999,3,FALSE)),"")</f>
        <v/>
      </c>
      <c r="I464" s="1"/>
      <c r="J464" s="1"/>
      <c r="K464" s="30"/>
      <c r="L464" s="30"/>
      <c r="M464" s="22"/>
      <c r="N464" s="22"/>
      <c r="O464" s="40" t="str">
        <f t="shared" si="14"/>
        <v/>
      </c>
      <c r="P464" s="41" t="str">
        <f t="shared" si="15"/>
        <v/>
      </c>
    </row>
    <row r="465" spans="1:16" s="2" customFormat="1">
      <c r="A465" s="1"/>
      <c r="B465" s="1"/>
      <c r="C465" s="21"/>
      <c r="D465" s="21"/>
      <c r="E465" s="44" t="str">
        <f>IFERROR(IF(RIGHT(C465,3)="999","Contract/Other",VLOOKUP(C465,'Assistance Listings'!$A$1:$C$9999,2,FALSE)),"")</f>
        <v/>
      </c>
      <c r="F465" s="1"/>
      <c r="G465" s="1"/>
      <c r="H465" s="44" t="str">
        <f>IFERROR(IF(G465="Y","R&amp;D Cluster",VLOOKUP(VALUE(C465),Clusters!$A$5:$C$9999,3,FALSE)),"")</f>
        <v/>
      </c>
      <c r="I465" s="1"/>
      <c r="J465" s="1"/>
      <c r="K465" s="30"/>
      <c r="L465" s="30"/>
      <c r="M465" s="22"/>
      <c r="N465" s="22"/>
      <c r="O465" s="40" t="str">
        <f t="shared" si="14"/>
        <v/>
      </c>
      <c r="P465" s="41" t="str">
        <f t="shared" si="15"/>
        <v/>
      </c>
    </row>
    <row r="466" spans="1:16" s="2" customFormat="1">
      <c r="A466" s="1"/>
      <c r="B466" s="1"/>
      <c r="C466" s="21"/>
      <c r="D466" s="21"/>
      <c r="E466" s="44" t="str">
        <f>IFERROR(IF(RIGHT(C466,3)="999","Contract/Other",VLOOKUP(C466,'Assistance Listings'!$A$1:$C$9999,2,FALSE)),"")</f>
        <v/>
      </c>
      <c r="F466" s="1"/>
      <c r="G466" s="1"/>
      <c r="H466" s="44" t="str">
        <f>IFERROR(IF(G466="Y","R&amp;D Cluster",VLOOKUP(VALUE(C466),Clusters!$A$5:$C$9999,3,FALSE)),"")</f>
        <v/>
      </c>
      <c r="I466" s="1"/>
      <c r="J466" s="1"/>
      <c r="K466" s="30"/>
      <c r="L466" s="30"/>
      <c r="M466" s="22"/>
      <c r="N466" s="22"/>
      <c r="O466" s="40" t="str">
        <f t="shared" si="14"/>
        <v/>
      </c>
      <c r="P466" s="41" t="str">
        <f t="shared" si="15"/>
        <v/>
      </c>
    </row>
    <row r="467" spans="1:16" s="2" customFormat="1">
      <c r="A467" s="1"/>
      <c r="B467" s="1"/>
      <c r="C467" s="21"/>
      <c r="D467" s="21"/>
      <c r="E467" s="44" t="str">
        <f>IFERROR(IF(RIGHT(C467,3)="999","Contract/Other",VLOOKUP(C467,'Assistance Listings'!$A$1:$C$9999,2,FALSE)),"")</f>
        <v/>
      </c>
      <c r="F467" s="1"/>
      <c r="G467" s="1"/>
      <c r="H467" s="44" t="str">
        <f>IFERROR(IF(G467="Y","R&amp;D Cluster",VLOOKUP(VALUE(C467),Clusters!$A$5:$C$9999,3,FALSE)),"")</f>
        <v/>
      </c>
      <c r="I467" s="1"/>
      <c r="J467" s="1"/>
      <c r="K467" s="30"/>
      <c r="L467" s="30"/>
      <c r="M467" s="22"/>
      <c r="N467" s="22"/>
      <c r="O467" s="40" t="str">
        <f t="shared" si="14"/>
        <v/>
      </c>
      <c r="P467" s="41" t="str">
        <f t="shared" si="15"/>
        <v/>
      </c>
    </row>
    <row r="468" spans="1:16" s="2" customFormat="1">
      <c r="A468" s="1"/>
      <c r="B468" s="1"/>
      <c r="C468" s="21"/>
      <c r="D468" s="21"/>
      <c r="E468" s="44" t="str">
        <f>IFERROR(IF(RIGHT(C468,3)="999","Contract/Other",VLOOKUP(C468,'Assistance Listings'!$A$1:$C$9999,2,FALSE)),"")</f>
        <v/>
      </c>
      <c r="F468" s="1"/>
      <c r="G468" s="1"/>
      <c r="H468" s="44" t="str">
        <f>IFERROR(IF(G468="Y","R&amp;D Cluster",VLOOKUP(VALUE(C468),Clusters!$A$5:$C$9999,3,FALSE)),"")</f>
        <v/>
      </c>
      <c r="I468" s="1"/>
      <c r="J468" s="1"/>
      <c r="K468" s="30"/>
      <c r="L468" s="30"/>
      <c r="M468" s="22"/>
      <c r="N468" s="22"/>
      <c r="O468" s="40" t="str">
        <f t="shared" si="14"/>
        <v/>
      </c>
      <c r="P468" s="41" t="str">
        <f t="shared" si="15"/>
        <v/>
      </c>
    </row>
    <row r="469" spans="1:16" s="2" customFormat="1">
      <c r="A469" s="1"/>
      <c r="B469" s="1"/>
      <c r="C469" s="21"/>
      <c r="D469" s="21"/>
      <c r="E469" s="44" t="str">
        <f>IFERROR(IF(RIGHT(C469,3)="999","Contract/Other",VLOOKUP(C469,'Assistance Listings'!$A$1:$C$9999,2,FALSE)),"")</f>
        <v/>
      </c>
      <c r="F469" s="1"/>
      <c r="G469" s="1"/>
      <c r="H469" s="44" t="str">
        <f>IFERROR(IF(G469="Y","R&amp;D Cluster",VLOOKUP(VALUE(C469),Clusters!$A$5:$C$9999,3,FALSE)),"")</f>
        <v/>
      </c>
      <c r="I469" s="1"/>
      <c r="J469" s="1"/>
      <c r="K469" s="30"/>
      <c r="L469" s="30"/>
      <c r="M469" s="22"/>
      <c r="N469" s="22"/>
      <c r="O469" s="40" t="str">
        <f t="shared" si="14"/>
        <v/>
      </c>
      <c r="P469" s="41" t="str">
        <f t="shared" si="15"/>
        <v/>
      </c>
    </row>
    <row r="470" spans="1:16" s="2" customFormat="1">
      <c r="A470" s="1"/>
      <c r="B470" s="1"/>
      <c r="C470" s="21"/>
      <c r="D470" s="21"/>
      <c r="E470" s="44" t="str">
        <f>IFERROR(IF(RIGHT(C470,3)="999","Contract/Other",VLOOKUP(C470,'Assistance Listings'!$A$1:$C$9999,2,FALSE)),"")</f>
        <v/>
      </c>
      <c r="F470" s="1"/>
      <c r="G470" s="1"/>
      <c r="H470" s="44" t="str">
        <f>IFERROR(IF(G470="Y","R&amp;D Cluster",VLOOKUP(VALUE(C470),Clusters!$A$5:$C$9999,3,FALSE)),"")</f>
        <v/>
      </c>
      <c r="I470" s="1"/>
      <c r="J470" s="1"/>
      <c r="K470" s="30"/>
      <c r="L470" s="30"/>
      <c r="M470" s="22"/>
      <c r="N470" s="22"/>
      <c r="O470" s="40" t="str">
        <f t="shared" si="14"/>
        <v/>
      </c>
      <c r="P470" s="41" t="str">
        <f t="shared" si="15"/>
        <v/>
      </c>
    </row>
    <row r="471" spans="1:16" s="2" customFormat="1">
      <c r="A471" s="1"/>
      <c r="B471" s="1"/>
      <c r="C471" s="21"/>
      <c r="D471" s="21"/>
      <c r="E471" s="44" t="str">
        <f>IFERROR(IF(RIGHT(C471,3)="999","Contract/Other",VLOOKUP(C471,'Assistance Listings'!$A$1:$C$9999,2,FALSE)),"")</f>
        <v/>
      </c>
      <c r="F471" s="1"/>
      <c r="G471" s="1"/>
      <c r="H471" s="44" t="str">
        <f>IFERROR(IF(G471="Y","R&amp;D Cluster",VLOOKUP(VALUE(C471),Clusters!$A$5:$C$9999,3,FALSE)),"")</f>
        <v/>
      </c>
      <c r="I471" s="1"/>
      <c r="J471" s="1"/>
      <c r="K471" s="30"/>
      <c r="L471" s="30"/>
      <c r="M471" s="22"/>
      <c r="N471" s="22"/>
      <c r="O471" s="40" t="str">
        <f t="shared" si="14"/>
        <v/>
      </c>
      <c r="P471" s="41" t="str">
        <f t="shared" si="15"/>
        <v/>
      </c>
    </row>
    <row r="472" spans="1:16" s="2" customFormat="1">
      <c r="A472" s="1"/>
      <c r="B472" s="1"/>
      <c r="C472" s="21"/>
      <c r="D472" s="21"/>
      <c r="E472" s="44" t="str">
        <f>IFERROR(IF(RIGHT(C472,3)="999","Contract/Other",VLOOKUP(C472,'Assistance Listings'!$A$1:$C$9999,2,FALSE)),"")</f>
        <v/>
      </c>
      <c r="F472" s="1"/>
      <c r="G472" s="1"/>
      <c r="H472" s="44" t="str">
        <f>IFERROR(IF(G472="Y","R&amp;D Cluster",VLOOKUP(VALUE(C472),Clusters!$A$5:$C$9999,3,FALSE)),"")</f>
        <v/>
      </c>
      <c r="I472" s="1"/>
      <c r="J472" s="1"/>
      <c r="K472" s="30"/>
      <c r="L472" s="30"/>
      <c r="M472" s="22"/>
      <c r="N472" s="22"/>
      <c r="O472" s="40" t="str">
        <f t="shared" si="14"/>
        <v/>
      </c>
      <c r="P472" s="41" t="str">
        <f t="shared" si="15"/>
        <v/>
      </c>
    </row>
    <row r="473" spans="1:16" s="2" customFormat="1">
      <c r="A473" s="1"/>
      <c r="B473" s="1"/>
      <c r="C473" s="21"/>
      <c r="D473" s="21"/>
      <c r="E473" s="44" t="str">
        <f>IFERROR(IF(RIGHT(C473,3)="999","Contract/Other",VLOOKUP(C473,'Assistance Listings'!$A$1:$C$9999,2,FALSE)),"")</f>
        <v/>
      </c>
      <c r="F473" s="1"/>
      <c r="G473" s="1"/>
      <c r="H473" s="44" t="str">
        <f>IFERROR(IF(G473="Y","R&amp;D Cluster",VLOOKUP(VALUE(C473),Clusters!$A$5:$C$9999,3,FALSE)),"")</f>
        <v/>
      </c>
      <c r="I473" s="1"/>
      <c r="J473" s="1"/>
      <c r="K473" s="30"/>
      <c r="L473" s="30"/>
      <c r="M473" s="22"/>
      <c r="N473" s="22"/>
      <c r="O473" s="40" t="str">
        <f t="shared" si="14"/>
        <v/>
      </c>
      <c r="P473" s="41" t="str">
        <f t="shared" si="15"/>
        <v/>
      </c>
    </row>
    <row r="474" spans="1:16" s="2" customFormat="1">
      <c r="A474" s="1"/>
      <c r="B474" s="1"/>
      <c r="C474" s="21"/>
      <c r="D474" s="21"/>
      <c r="E474" s="44" t="str">
        <f>IFERROR(IF(RIGHT(C474,3)="999","Contract/Other",VLOOKUP(C474,'Assistance Listings'!$A$1:$C$9999,2,FALSE)),"")</f>
        <v/>
      </c>
      <c r="F474" s="1"/>
      <c r="G474" s="1"/>
      <c r="H474" s="44" t="str">
        <f>IFERROR(IF(G474="Y","R&amp;D Cluster",VLOOKUP(VALUE(C474),Clusters!$A$5:$C$9999,3,FALSE)),"")</f>
        <v/>
      </c>
      <c r="I474" s="1"/>
      <c r="J474" s="1"/>
      <c r="K474" s="30"/>
      <c r="L474" s="30"/>
      <c r="M474" s="22"/>
      <c r="N474" s="22"/>
      <c r="O474" s="40" t="str">
        <f t="shared" si="14"/>
        <v/>
      </c>
      <c r="P474" s="41" t="str">
        <f t="shared" si="15"/>
        <v/>
      </c>
    </row>
    <row r="475" spans="1:16" s="2" customFormat="1">
      <c r="A475" s="1"/>
      <c r="B475" s="1"/>
      <c r="C475" s="21"/>
      <c r="D475" s="21"/>
      <c r="E475" s="44" t="str">
        <f>IFERROR(IF(RIGHT(C475,3)="999","Contract/Other",VLOOKUP(C475,'Assistance Listings'!$A$1:$C$9999,2,FALSE)),"")</f>
        <v/>
      </c>
      <c r="F475" s="1"/>
      <c r="G475" s="1"/>
      <c r="H475" s="44" t="str">
        <f>IFERROR(IF(G475="Y","R&amp;D Cluster",VLOOKUP(VALUE(C475),Clusters!$A$5:$C$9999,3,FALSE)),"")</f>
        <v/>
      </c>
      <c r="I475" s="1"/>
      <c r="J475" s="1"/>
      <c r="K475" s="30"/>
      <c r="L475" s="30"/>
      <c r="M475" s="22"/>
      <c r="N475" s="22"/>
      <c r="O475" s="40" t="str">
        <f t="shared" si="14"/>
        <v/>
      </c>
      <c r="P475" s="41" t="str">
        <f t="shared" si="15"/>
        <v/>
      </c>
    </row>
    <row r="476" spans="1:16" s="2" customFormat="1">
      <c r="A476" s="1"/>
      <c r="B476" s="1"/>
      <c r="C476" s="21"/>
      <c r="D476" s="21"/>
      <c r="E476" s="44" t="str">
        <f>IFERROR(IF(RIGHT(C476,3)="999","Contract/Other",VLOOKUP(C476,'Assistance Listings'!$A$1:$C$9999,2,FALSE)),"")</f>
        <v/>
      </c>
      <c r="F476" s="1"/>
      <c r="G476" s="1"/>
      <c r="H476" s="44" t="str">
        <f>IFERROR(IF(G476="Y","R&amp;D Cluster",VLOOKUP(VALUE(C476),Clusters!$A$5:$C$9999,3,FALSE)),"")</f>
        <v/>
      </c>
      <c r="I476" s="1"/>
      <c r="J476" s="1"/>
      <c r="K476" s="30"/>
      <c r="L476" s="30"/>
      <c r="M476" s="22"/>
      <c r="N476" s="22"/>
      <c r="O476" s="40" t="str">
        <f t="shared" si="14"/>
        <v/>
      </c>
      <c r="P476" s="41" t="str">
        <f t="shared" si="15"/>
        <v/>
      </c>
    </row>
    <row r="477" spans="1:16" s="2" customFormat="1">
      <c r="A477" s="1"/>
      <c r="B477" s="1"/>
      <c r="C477" s="21"/>
      <c r="D477" s="21"/>
      <c r="E477" s="44" t="str">
        <f>IFERROR(IF(RIGHT(C477,3)="999","Contract/Other",VLOOKUP(C477,'Assistance Listings'!$A$1:$C$9999,2,FALSE)),"")</f>
        <v/>
      </c>
      <c r="F477" s="1"/>
      <c r="G477" s="1"/>
      <c r="H477" s="44" t="str">
        <f>IFERROR(IF(G477="Y","R&amp;D Cluster",VLOOKUP(VALUE(C477),Clusters!$A$5:$C$9999,3,FALSE)),"")</f>
        <v/>
      </c>
      <c r="I477" s="1"/>
      <c r="J477" s="1"/>
      <c r="K477" s="30"/>
      <c r="L477" s="30"/>
      <c r="M477" s="22"/>
      <c r="N477" s="22"/>
      <c r="O477" s="40" t="str">
        <f t="shared" si="14"/>
        <v/>
      </c>
      <c r="P477" s="41" t="str">
        <f t="shared" si="15"/>
        <v/>
      </c>
    </row>
    <row r="478" spans="1:16" s="2" customFormat="1">
      <c r="A478" s="1"/>
      <c r="B478" s="1"/>
      <c r="C478" s="21"/>
      <c r="D478" s="21"/>
      <c r="E478" s="44" t="str">
        <f>IFERROR(IF(RIGHT(C478,3)="999","Contract/Other",VLOOKUP(C478,'Assistance Listings'!$A$1:$C$9999,2,FALSE)),"")</f>
        <v/>
      </c>
      <c r="F478" s="1"/>
      <c r="G478" s="1"/>
      <c r="H478" s="44" t="str">
        <f>IFERROR(IF(G478="Y","R&amp;D Cluster",VLOOKUP(VALUE(C478),Clusters!$A$5:$C$9999,3,FALSE)),"")</f>
        <v/>
      </c>
      <c r="I478" s="1"/>
      <c r="J478" s="1"/>
      <c r="K478" s="30"/>
      <c r="L478" s="30"/>
      <c r="M478" s="22"/>
      <c r="N478" s="22"/>
      <c r="O478" s="40" t="str">
        <f t="shared" si="14"/>
        <v/>
      </c>
      <c r="P478" s="41" t="str">
        <f t="shared" si="15"/>
        <v/>
      </c>
    </row>
    <row r="479" spans="1:16" s="2" customFormat="1">
      <c r="A479" s="1"/>
      <c r="B479" s="1"/>
      <c r="C479" s="21"/>
      <c r="D479" s="21"/>
      <c r="E479" s="44" t="str">
        <f>IFERROR(IF(RIGHT(C479,3)="999","Contract/Other",VLOOKUP(C479,'Assistance Listings'!$A$1:$C$9999,2,FALSE)),"")</f>
        <v/>
      </c>
      <c r="F479" s="1"/>
      <c r="G479" s="1"/>
      <c r="H479" s="44" t="str">
        <f>IFERROR(IF(G479="Y","R&amp;D Cluster",VLOOKUP(VALUE(C479),Clusters!$A$5:$C$9999,3,FALSE)),"")</f>
        <v/>
      </c>
      <c r="I479" s="1"/>
      <c r="J479" s="1"/>
      <c r="K479" s="30"/>
      <c r="L479" s="30"/>
      <c r="M479" s="22"/>
      <c r="N479" s="22"/>
      <c r="O479" s="40" t="str">
        <f t="shared" si="14"/>
        <v/>
      </c>
      <c r="P479" s="41" t="str">
        <f t="shared" si="15"/>
        <v/>
      </c>
    </row>
    <row r="480" spans="1:16" s="2" customFormat="1">
      <c r="A480" s="1"/>
      <c r="B480" s="1"/>
      <c r="C480" s="21"/>
      <c r="D480" s="21"/>
      <c r="E480" s="44" t="str">
        <f>IFERROR(IF(RIGHT(C480,3)="999","Contract/Other",VLOOKUP(C480,'Assistance Listings'!$A$1:$C$9999,2,FALSE)),"")</f>
        <v/>
      </c>
      <c r="F480" s="1"/>
      <c r="G480" s="1"/>
      <c r="H480" s="44" t="str">
        <f>IFERROR(IF(G480="Y","R&amp;D Cluster",VLOOKUP(VALUE(C480),Clusters!$A$5:$C$9999,3,FALSE)),"")</f>
        <v/>
      </c>
      <c r="I480" s="1"/>
      <c r="J480" s="1"/>
      <c r="K480" s="30"/>
      <c r="L480" s="30"/>
      <c r="M480" s="22"/>
      <c r="N480" s="22"/>
      <c r="O480" s="40" t="str">
        <f t="shared" si="14"/>
        <v/>
      </c>
      <c r="P480" s="41" t="str">
        <f t="shared" si="15"/>
        <v/>
      </c>
    </row>
    <row r="481" spans="1:16" s="2" customFormat="1">
      <c r="A481" s="1"/>
      <c r="B481" s="1"/>
      <c r="C481" s="21"/>
      <c r="D481" s="21"/>
      <c r="E481" s="44" t="str">
        <f>IFERROR(IF(RIGHT(C481,3)="999","Contract/Other",VLOOKUP(C481,'Assistance Listings'!$A$1:$C$9999,2,FALSE)),"")</f>
        <v/>
      </c>
      <c r="F481" s="1"/>
      <c r="G481" s="1"/>
      <c r="H481" s="44" t="str">
        <f>IFERROR(IF(G481="Y","R&amp;D Cluster",VLOOKUP(VALUE(C481),Clusters!$A$5:$C$9999,3,FALSE)),"")</f>
        <v/>
      </c>
      <c r="I481" s="1"/>
      <c r="J481" s="1"/>
      <c r="K481" s="30"/>
      <c r="L481" s="30"/>
      <c r="M481" s="22"/>
      <c r="N481" s="22"/>
      <c r="O481" s="40" t="str">
        <f t="shared" si="14"/>
        <v/>
      </c>
      <c r="P481" s="41" t="str">
        <f t="shared" si="15"/>
        <v/>
      </c>
    </row>
    <row r="482" spans="1:16" s="2" customFormat="1">
      <c r="A482" s="1"/>
      <c r="B482" s="1"/>
      <c r="C482" s="21"/>
      <c r="D482" s="21"/>
      <c r="E482" s="44" t="str">
        <f>IFERROR(IF(RIGHT(C482,3)="999","Contract/Other",VLOOKUP(C482,'Assistance Listings'!$A$1:$C$9999,2,FALSE)),"")</f>
        <v/>
      </c>
      <c r="F482" s="1"/>
      <c r="G482" s="1"/>
      <c r="H482" s="44" t="str">
        <f>IFERROR(IF(G482="Y","R&amp;D Cluster",VLOOKUP(VALUE(C482),Clusters!$A$5:$C$9999,3,FALSE)),"")</f>
        <v/>
      </c>
      <c r="I482" s="1"/>
      <c r="J482" s="1"/>
      <c r="K482" s="30"/>
      <c r="L482" s="30"/>
      <c r="M482" s="22"/>
      <c r="N482" s="22"/>
      <c r="O482" s="40" t="str">
        <f t="shared" si="14"/>
        <v/>
      </c>
      <c r="P482" s="41" t="str">
        <f t="shared" si="15"/>
        <v/>
      </c>
    </row>
    <row r="483" spans="1:16" s="2" customFormat="1">
      <c r="A483" s="1"/>
      <c r="B483" s="1"/>
      <c r="C483" s="21"/>
      <c r="D483" s="21"/>
      <c r="E483" s="44" t="str">
        <f>IFERROR(IF(RIGHT(C483,3)="999","Contract/Other",VLOOKUP(C483,'Assistance Listings'!$A$1:$C$9999,2,FALSE)),"")</f>
        <v/>
      </c>
      <c r="F483" s="1"/>
      <c r="G483" s="1"/>
      <c r="H483" s="44" t="str">
        <f>IFERROR(IF(G483="Y","R&amp;D Cluster",VLOOKUP(VALUE(C483),Clusters!$A$5:$C$9999,3,FALSE)),"")</f>
        <v/>
      </c>
      <c r="I483" s="1"/>
      <c r="J483" s="1"/>
      <c r="K483" s="30"/>
      <c r="L483" s="30"/>
      <c r="M483" s="22"/>
      <c r="N483" s="22"/>
      <c r="O483" s="40" t="str">
        <f t="shared" si="14"/>
        <v/>
      </c>
      <c r="P483" s="41" t="str">
        <f t="shared" si="15"/>
        <v/>
      </c>
    </row>
    <row r="484" spans="1:16" s="2" customFormat="1">
      <c r="A484" s="1"/>
      <c r="B484" s="1"/>
      <c r="C484" s="21"/>
      <c r="D484" s="21"/>
      <c r="E484" s="44" t="str">
        <f>IFERROR(IF(RIGHT(C484,3)="999","Contract/Other",VLOOKUP(C484,'Assistance Listings'!$A$1:$C$9999,2,FALSE)),"")</f>
        <v/>
      </c>
      <c r="F484" s="1"/>
      <c r="G484" s="1"/>
      <c r="H484" s="44" t="str">
        <f>IFERROR(IF(G484="Y","R&amp;D Cluster",VLOOKUP(VALUE(C484),Clusters!$A$5:$C$9999,3,FALSE)),"")</f>
        <v/>
      </c>
      <c r="I484" s="1"/>
      <c r="J484" s="1"/>
      <c r="K484" s="30"/>
      <c r="L484" s="30"/>
      <c r="M484" s="22"/>
      <c r="N484" s="22"/>
      <c r="O484" s="40" t="str">
        <f t="shared" si="14"/>
        <v/>
      </c>
      <c r="P484" s="41" t="str">
        <f t="shared" si="15"/>
        <v/>
      </c>
    </row>
    <row r="485" spans="1:16" s="2" customFormat="1">
      <c r="A485" s="1"/>
      <c r="B485" s="1"/>
      <c r="C485" s="21"/>
      <c r="D485" s="21"/>
      <c r="E485" s="44" t="str">
        <f>IFERROR(IF(RIGHT(C485,3)="999","Contract/Other",VLOOKUP(C485,'Assistance Listings'!$A$1:$C$9999,2,FALSE)),"")</f>
        <v/>
      </c>
      <c r="F485" s="1"/>
      <c r="G485" s="1"/>
      <c r="H485" s="44" t="str">
        <f>IFERROR(IF(G485="Y","R&amp;D Cluster",VLOOKUP(VALUE(C485),Clusters!$A$5:$C$9999,3,FALSE)),"")</f>
        <v/>
      </c>
      <c r="I485" s="1"/>
      <c r="J485" s="1"/>
      <c r="K485" s="30"/>
      <c r="L485" s="30"/>
      <c r="M485" s="22"/>
      <c r="N485" s="22"/>
      <c r="O485" s="40" t="str">
        <f t="shared" si="14"/>
        <v/>
      </c>
      <c r="P485" s="41" t="str">
        <f t="shared" si="15"/>
        <v/>
      </c>
    </row>
    <row r="486" spans="1:16" s="2" customFormat="1">
      <c r="A486" s="1"/>
      <c r="B486" s="1"/>
      <c r="C486" s="21"/>
      <c r="D486" s="21"/>
      <c r="E486" s="44" t="str">
        <f>IFERROR(IF(RIGHT(C486,3)="999","Contract/Other",VLOOKUP(C486,'Assistance Listings'!$A$1:$C$9999,2,FALSE)),"")</f>
        <v/>
      </c>
      <c r="F486" s="1"/>
      <c r="G486" s="1"/>
      <c r="H486" s="44" t="str">
        <f>IFERROR(IF(G486="Y","R&amp;D Cluster",VLOOKUP(VALUE(C486),Clusters!$A$5:$C$9999,3,FALSE)),"")</f>
        <v/>
      </c>
      <c r="I486" s="1"/>
      <c r="J486" s="1"/>
      <c r="K486" s="30"/>
      <c r="L486" s="30"/>
      <c r="M486" s="22"/>
      <c r="N486" s="22"/>
      <c r="O486" s="40" t="str">
        <f t="shared" si="14"/>
        <v/>
      </c>
      <c r="P486" s="41" t="str">
        <f t="shared" si="15"/>
        <v/>
      </c>
    </row>
    <row r="487" spans="1:16" s="2" customFormat="1">
      <c r="A487" s="1"/>
      <c r="B487" s="1"/>
      <c r="C487" s="21"/>
      <c r="D487" s="21"/>
      <c r="E487" s="44" t="str">
        <f>IFERROR(IF(RIGHT(C487,3)="999","Contract/Other",VLOOKUP(C487,'Assistance Listings'!$A$1:$C$9999,2,FALSE)),"")</f>
        <v/>
      </c>
      <c r="F487" s="1"/>
      <c r="G487" s="1"/>
      <c r="H487" s="44" t="str">
        <f>IFERROR(IF(G487="Y","R&amp;D Cluster",VLOOKUP(VALUE(C487),Clusters!$A$5:$C$9999,3,FALSE)),"")</f>
        <v/>
      </c>
      <c r="I487" s="1"/>
      <c r="J487" s="1"/>
      <c r="K487" s="30"/>
      <c r="L487" s="30"/>
      <c r="M487" s="22"/>
      <c r="N487" s="22"/>
      <c r="O487" s="40" t="str">
        <f t="shared" si="14"/>
        <v/>
      </c>
      <c r="P487" s="41" t="str">
        <f t="shared" si="15"/>
        <v/>
      </c>
    </row>
    <row r="488" spans="1:16" s="2" customFormat="1">
      <c r="A488" s="1"/>
      <c r="B488" s="1"/>
      <c r="C488" s="21"/>
      <c r="D488" s="21"/>
      <c r="E488" s="44" t="str">
        <f>IFERROR(IF(RIGHT(C488,3)="999","Contract/Other",VLOOKUP(C488,'Assistance Listings'!$A$1:$C$9999,2,FALSE)),"")</f>
        <v/>
      </c>
      <c r="F488" s="1"/>
      <c r="G488" s="1"/>
      <c r="H488" s="44" t="str">
        <f>IFERROR(IF(G488="Y","R&amp;D Cluster",VLOOKUP(VALUE(C488),Clusters!$A$5:$C$9999,3,FALSE)),"")</f>
        <v/>
      </c>
      <c r="I488" s="1"/>
      <c r="J488" s="1"/>
      <c r="K488" s="30"/>
      <c r="L488" s="30"/>
      <c r="M488" s="22"/>
      <c r="N488" s="22"/>
      <c r="O488" s="40" t="str">
        <f t="shared" si="14"/>
        <v/>
      </c>
      <c r="P488" s="41" t="str">
        <f t="shared" si="15"/>
        <v/>
      </c>
    </row>
    <row r="489" spans="1:16" s="2" customFormat="1">
      <c r="A489" s="1"/>
      <c r="B489" s="1"/>
      <c r="C489" s="21"/>
      <c r="D489" s="21"/>
      <c r="E489" s="44" t="str">
        <f>IFERROR(IF(RIGHT(C489,3)="999","Contract/Other",VLOOKUP(C489,'Assistance Listings'!$A$1:$C$9999,2,FALSE)),"")</f>
        <v/>
      </c>
      <c r="F489" s="1"/>
      <c r="G489" s="1"/>
      <c r="H489" s="44" t="str">
        <f>IFERROR(IF(G489="Y","R&amp;D Cluster",VLOOKUP(VALUE(C489),Clusters!$A$5:$C$9999,3,FALSE)),"")</f>
        <v/>
      </c>
      <c r="I489" s="1"/>
      <c r="J489" s="1"/>
      <c r="K489" s="30"/>
      <c r="L489" s="30"/>
      <c r="M489" s="22"/>
      <c r="N489" s="22"/>
      <c r="O489" s="40" t="str">
        <f t="shared" si="14"/>
        <v/>
      </c>
      <c r="P489" s="41" t="str">
        <f t="shared" si="15"/>
        <v/>
      </c>
    </row>
    <row r="490" spans="1:16" s="2" customFormat="1">
      <c r="A490" s="1"/>
      <c r="B490" s="1"/>
      <c r="C490" s="21"/>
      <c r="D490" s="21"/>
      <c r="E490" s="44" t="str">
        <f>IFERROR(IF(RIGHT(C490,3)="999","Contract/Other",VLOOKUP(C490,'Assistance Listings'!$A$1:$C$9999,2,FALSE)),"")</f>
        <v/>
      </c>
      <c r="F490" s="1"/>
      <c r="G490" s="1"/>
      <c r="H490" s="44" t="str">
        <f>IFERROR(IF(G490="Y","R&amp;D Cluster",VLOOKUP(VALUE(C490),Clusters!$A$5:$C$9999,3,FALSE)),"")</f>
        <v/>
      </c>
      <c r="I490" s="1"/>
      <c r="J490" s="1"/>
      <c r="K490" s="30"/>
      <c r="L490" s="30"/>
      <c r="M490" s="22"/>
      <c r="N490" s="22"/>
      <c r="O490" s="40" t="str">
        <f t="shared" si="14"/>
        <v/>
      </c>
      <c r="P490" s="41" t="str">
        <f t="shared" si="15"/>
        <v/>
      </c>
    </row>
    <row r="491" spans="1:16" s="2" customFormat="1">
      <c r="A491" s="1"/>
      <c r="B491" s="1"/>
      <c r="C491" s="21"/>
      <c r="D491" s="21"/>
      <c r="E491" s="44" t="str">
        <f>IFERROR(IF(RIGHT(C491,3)="999","Contract/Other",VLOOKUP(C491,'Assistance Listings'!$A$1:$C$9999,2,FALSE)),"")</f>
        <v/>
      </c>
      <c r="F491" s="1"/>
      <c r="G491" s="1"/>
      <c r="H491" s="44" t="str">
        <f>IFERROR(IF(G491="Y","R&amp;D Cluster",VLOOKUP(VALUE(C491),Clusters!$A$5:$C$9999,3,FALSE)),"")</f>
        <v/>
      </c>
      <c r="I491" s="1"/>
      <c r="J491" s="1"/>
      <c r="K491" s="30"/>
      <c r="L491" s="30"/>
      <c r="M491" s="22"/>
      <c r="N491" s="22"/>
      <c r="O491" s="40" t="str">
        <f t="shared" si="14"/>
        <v/>
      </c>
      <c r="P491" s="41" t="str">
        <f t="shared" si="15"/>
        <v/>
      </c>
    </row>
    <row r="492" spans="1:16" s="2" customFormat="1">
      <c r="A492" s="1"/>
      <c r="B492" s="1"/>
      <c r="C492" s="21"/>
      <c r="D492" s="21"/>
      <c r="E492" s="44" t="str">
        <f>IFERROR(IF(RIGHT(C492,3)="999","Contract/Other",VLOOKUP(C492,'Assistance Listings'!$A$1:$C$9999,2,FALSE)),"")</f>
        <v/>
      </c>
      <c r="F492" s="1"/>
      <c r="G492" s="1"/>
      <c r="H492" s="44" t="str">
        <f>IFERROR(IF(G492="Y","R&amp;D Cluster",VLOOKUP(VALUE(C492),Clusters!$A$5:$C$9999,3,FALSE)),"")</f>
        <v/>
      </c>
      <c r="I492" s="1"/>
      <c r="J492" s="1"/>
      <c r="K492" s="30"/>
      <c r="L492" s="30"/>
      <c r="M492" s="22"/>
      <c r="N492" s="22"/>
      <c r="O492" s="40" t="str">
        <f t="shared" si="14"/>
        <v/>
      </c>
      <c r="P492" s="41" t="str">
        <f t="shared" si="15"/>
        <v/>
      </c>
    </row>
    <row r="493" spans="1:16" s="2" customFormat="1">
      <c r="A493" s="1"/>
      <c r="B493" s="1"/>
      <c r="C493" s="21"/>
      <c r="D493" s="21"/>
      <c r="E493" s="44" t="str">
        <f>IFERROR(IF(RIGHT(C493,3)="999","Contract/Other",VLOOKUP(C493,'Assistance Listings'!$A$1:$C$9999,2,FALSE)),"")</f>
        <v/>
      </c>
      <c r="F493" s="1"/>
      <c r="G493" s="1"/>
      <c r="H493" s="44" t="str">
        <f>IFERROR(IF(G493="Y","R&amp;D Cluster",VLOOKUP(VALUE(C493),Clusters!$A$5:$C$9999,3,FALSE)),"")</f>
        <v/>
      </c>
      <c r="I493" s="1"/>
      <c r="J493" s="1"/>
      <c r="K493" s="30"/>
      <c r="L493" s="30"/>
      <c r="M493" s="22"/>
      <c r="N493" s="22"/>
      <c r="O493" s="40" t="str">
        <f t="shared" si="14"/>
        <v/>
      </c>
      <c r="P493" s="41" t="str">
        <f t="shared" si="15"/>
        <v/>
      </c>
    </row>
    <row r="494" spans="1:16" s="2" customFormat="1">
      <c r="A494" s="1"/>
      <c r="B494" s="1"/>
      <c r="C494" s="21"/>
      <c r="D494" s="21"/>
      <c r="E494" s="44" t="str">
        <f>IFERROR(IF(RIGHT(C494,3)="999","Contract/Other",VLOOKUP(C494,'Assistance Listings'!$A$1:$C$9999,2,FALSE)),"")</f>
        <v/>
      </c>
      <c r="F494" s="1"/>
      <c r="G494" s="1"/>
      <c r="H494" s="44" t="str">
        <f>IFERROR(IF(G494="Y","R&amp;D Cluster",VLOOKUP(VALUE(C494),Clusters!$A$5:$C$9999,3,FALSE)),"")</f>
        <v/>
      </c>
      <c r="I494" s="1"/>
      <c r="J494" s="1"/>
      <c r="K494" s="30"/>
      <c r="L494" s="30"/>
      <c r="M494" s="22"/>
      <c r="N494" s="22"/>
      <c r="O494" s="40" t="str">
        <f t="shared" si="14"/>
        <v/>
      </c>
      <c r="P494" s="41" t="str">
        <f t="shared" si="15"/>
        <v/>
      </c>
    </row>
    <row r="495" spans="1:16" s="2" customFormat="1">
      <c r="A495" s="1"/>
      <c r="B495" s="1"/>
      <c r="C495" s="21"/>
      <c r="D495" s="21"/>
      <c r="E495" s="44" t="str">
        <f>IFERROR(IF(RIGHT(C495,3)="999","Contract/Other",VLOOKUP(C495,'Assistance Listings'!$A$1:$C$9999,2,FALSE)),"")</f>
        <v/>
      </c>
      <c r="F495" s="1"/>
      <c r="G495" s="1"/>
      <c r="H495" s="44" t="str">
        <f>IFERROR(IF(G495="Y","R&amp;D Cluster",VLOOKUP(VALUE(C495),Clusters!$A$5:$C$9999,3,FALSE)),"")</f>
        <v/>
      </c>
      <c r="I495" s="1"/>
      <c r="J495" s="1"/>
      <c r="K495" s="30"/>
      <c r="L495" s="30"/>
      <c r="M495" s="22"/>
      <c r="N495" s="22"/>
      <c r="O495" s="40" t="str">
        <f t="shared" si="14"/>
        <v/>
      </c>
      <c r="P495" s="41" t="str">
        <f t="shared" si="15"/>
        <v/>
      </c>
    </row>
    <row r="496" spans="1:16" s="2" customFormat="1">
      <c r="A496" s="1"/>
      <c r="B496" s="1"/>
      <c r="C496" s="21"/>
      <c r="D496" s="21"/>
      <c r="E496" s="44" t="str">
        <f>IFERROR(IF(RIGHT(C496,3)="999","Contract/Other",VLOOKUP(C496,'Assistance Listings'!$A$1:$C$9999,2,FALSE)),"")</f>
        <v/>
      </c>
      <c r="F496" s="1"/>
      <c r="G496" s="1"/>
      <c r="H496" s="44" t="str">
        <f>IFERROR(IF(G496="Y","R&amp;D Cluster",VLOOKUP(VALUE(C496),Clusters!$A$5:$C$9999,3,FALSE)),"")</f>
        <v/>
      </c>
      <c r="I496" s="1"/>
      <c r="J496" s="1"/>
      <c r="K496" s="30"/>
      <c r="L496" s="30"/>
      <c r="M496" s="22"/>
      <c r="N496" s="22"/>
      <c r="O496" s="40" t="str">
        <f t="shared" si="14"/>
        <v/>
      </c>
      <c r="P496" s="41" t="str">
        <f t="shared" si="15"/>
        <v/>
      </c>
    </row>
    <row r="497" spans="1:16" s="2" customFormat="1">
      <c r="A497" s="1"/>
      <c r="B497" s="1"/>
      <c r="C497" s="21"/>
      <c r="D497" s="21"/>
      <c r="E497" s="44" t="str">
        <f>IFERROR(IF(RIGHT(C497,3)="999","Contract/Other",VLOOKUP(C497,'Assistance Listings'!$A$1:$C$9999,2,FALSE)),"")</f>
        <v/>
      </c>
      <c r="F497" s="1"/>
      <c r="G497" s="1"/>
      <c r="H497" s="44" t="str">
        <f>IFERROR(IF(G497="Y","R&amp;D Cluster",VLOOKUP(VALUE(C497),Clusters!$A$5:$C$9999,3,FALSE)),"")</f>
        <v/>
      </c>
      <c r="I497" s="1"/>
      <c r="J497" s="1"/>
      <c r="K497" s="30"/>
      <c r="L497" s="30"/>
      <c r="M497" s="22"/>
      <c r="N497" s="22"/>
      <c r="O497" s="40" t="str">
        <f t="shared" si="14"/>
        <v/>
      </c>
      <c r="P497" s="41" t="str">
        <f t="shared" si="15"/>
        <v/>
      </c>
    </row>
    <row r="498" spans="1:16" s="2" customFormat="1">
      <c r="A498" s="1"/>
      <c r="B498" s="1"/>
      <c r="C498" s="21"/>
      <c r="D498" s="21"/>
      <c r="E498" s="44" t="str">
        <f>IFERROR(IF(RIGHT(C498,3)="999","Contract/Other",VLOOKUP(C498,'Assistance Listings'!$A$1:$C$9999,2,FALSE)),"")</f>
        <v/>
      </c>
      <c r="F498" s="1"/>
      <c r="G498" s="1"/>
      <c r="H498" s="44" t="str">
        <f>IFERROR(IF(G498="Y","R&amp;D Cluster",VLOOKUP(VALUE(C498),Clusters!$A$5:$C$9999,3,FALSE)),"")</f>
        <v/>
      </c>
      <c r="I498" s="1"/>
      <c r="J498" s="1"/>
      <c r="K498" s="30"/>
      <c r="L498" s="30"/>
      <c r="M498" s="22"/>
      <c r="N498" s="22"/>
      <c r="O498" s="40" t="str">
        <f t="shared" si="14"/>
        <v/>
      </c>
      <c r="P498" s="41" t="str">
        <f t="shared" si="15"/>
        <v/>
      </c>
    </row>
    <row r="499" spans="1:16" s="2" customFormat="1">
      <c r="A499" s="1"/>
      <c r="B499" s="1"/>
      <c r="C499" s="21"/>
      <c r="D499" s="21"/>
      <c r="E499" s="44" t="str">
        <f>IFERROR(IF(RIGHT(C499,3)="999","Contract/Other",VLOOKUP(C499,'Assistance Listings'!$A$1:$C$9999,2,FALSE)),"")</f>
        <v/>
      </c>
      <c r="F499" s="1"/>
      <c r="G499" s="1"/>
      <c r="H499" s="44" t="str">
        <f>IFERROR(IF(G499="Y","R&amp;D Cluster",VLOOKUP(VALUE(C499),Clusters!$A$5:$C$9999,3,FALSE)),"")</f>
        <v/>
      </c>
      <c r="I499" s="1"/>
      <c r="J499" s="1"/>
      <c r="K499" s="30"/>
      <c r="L499" s="30"/>
      <c r="M499" s="22"/>
      <c r="N499" s="22"/>
      <c r="O499" s="40" t="str">
        <f t="shared" si="14"/>
        <v/>
      </c>
      <c r="P499" s="41" t="str">
        <f t="shared" si="15"/>
        <v/>
      </c>
    </row>
    <row r="500" spans="1:16" s="2" customFormat="1">
      <c r="A500" s="1"/>
      <c r="B500" s="1"/>
      <c r="C500" s="21"/>
      <c r="D500" s="21"/>
      <c r="E500" s="44" t="str">
        <f>IFERROR(IF(RIGHT(C500,3)="999","Contract/Other",VLOOKUP(C500,'Assistance Listings'!$A$1:$C$9999,2,FALSE)),"")</f>
        <v/>
      </c>
      <c r="F500" s="1"/>
      <c r="G500" s="1"/>
      <c r="H500" s="44" t="str">
        <f>IFERROR(IF(G500="Y","R&amp;D Cluster",VLOOKUP(VALUE(C500),Clusters!$A$5:$C$9999,3,FALSE)),"")</f>
        <v/>
      </c>
      <c r="I500" s="1"/>
      <c r="J500" s="1"/>
      <c r="K500" s="30"/>
      <c r="L500" s="30"/>
      <c r="M500" s="22"/>
      <c r="N500" s="22"/>
      <c r="O500" s="40" t="str">
        <f t="shared" si="14"/>
        <v/>
      </c>
      <c r="P500" s="41" t="str">
        <f t="shared" si="15"/>
        <v/>
      </c>
    </row>
    <row r="501" spans="1:16" s="2" customFormat="1">
      <c r="A501" s="1"/>
      <c r="B501" s="1"/>
      <c r="C501" s="21"/>
      <c r="D501" s="21"/>
      <c r="E501" s="44" t="str">
        <f>IFERROR(IF(RIGHT(C501,3)="999","Contract/Other",VLOOKUP(C501,'Assistance Listings'!$A$1:$C$9999,2,FALSE)),"")</f>
        <v/>
      </c>
      <c r="F501" s="1"/>
      <c r="G501" s="1"/>
      <c r="H501" s="44" t="str">
        <f>IFERROR(IF(G501="Y","R&amp;D Cluster",VLOOKUP(VALUE(C501),Clusters!$A$5:$C$9999,3,FALSE)),"")</f>
        <v/>
      </c>
      <c r="I501" s="1"/>
      <c r="J501" s="1"/>
      <c r="K501" s="30"/>
      <c r="L501" s="30"/>
      <c r="M501" s="22"/>
      <c r="N501" s="22"/>
      <c r="O501" s="40" t="str">
        <f t="shared" si="14"/>
        <v/>
      </c>
      <c r="P501" s="41" t="str">
        <f t="shared" si="15"/>
        <v/>
      </c>
    </row>
    <row r="502" spans="1:16" s="2" customFormat="1">
      <c r="A502" s="1"/>
      <c r="B502" s="1"/>
      <c r="C502" s="21"/>
      <c r="D502" s="21"/>
      <c r="E502" s="44" t="str">
        <f>IFERROR(IF(RIGHT(C502,3)="999","Contract/Other",VLOOKUP(C502,'Assistance Listings'!$A$1:$C$9999,2,FALSE)),"")</f>
        <v/>
      </c>
      <c r="F502" s="1"/>
      <c r="G502" s="1"/>
      <c r="H502" s="44" t="str">
        <f>IFERROR(IF(G502="Y","R&amp;D Cluster",VLOOKUP(VALUE(C502),Clusters!$A$5:$C$9999,3,FALSE)),"")</f>
        <v/>
      </c>
      <c r="I502" s="1"/>
      <c r="J502" s="1"/>
      <c r="K502" s="30"/>
      <c r="L502" s="30"/>
      <c r="M502" s="22"/>
      <c r="N502" s="22"/>
      <c r="O502" s="40" t="str">
        <f t="shared" si="14"/>
        <v/>
      </c>
      <c r="P502" s="41" t="str">
        <f t="shared" si="15"/>
        <v/>
      </c>
    </row>
    <row r="503" spans="1:16" s="2" customFormat="1">
      <c r="A503" s="1"/>
      <c r="B503" s="1"/>
      <c r="C503" s="21"/>
      <c r="D503" s="21"/>
      <c r="E503" s="44" t="str">
        <f>IFERROR(IF(RIGHT(C503,3)="999","Contract/Other",VLOOKUP(C503,'Assistance Listings'!$A$1:$C$9999,2,FALSE)),"")</f>
        <v/>
      </c>
      <c r="F503" s="1"/>
      <c r="G503" s="1"/>
      <c r="H503" s="44" t="str">
        <f>IFERROR(IF(G503="Y","R&amp;D Cluster",VLOOKUP(VALUE(C503),Clusters!$A$5:$C$9999,3,FALSE)),"")</f>
        <v/>
      </c>
      <c r="I503" s="1"/>
      <c r="J503" s="1"/>
      <c r="K503" s="30"/>
      <c r="L503" s="30"/>
      <c r="M503" s="22"/>
      <c r="N503" s="22"/>
      <c r="O503" s="40" t="str">
        <f t="shared" si="14"/>
        <v/>
      </c>
      <c r="P503" s="41" t="str">
        <f t="shared" si="15"/>
        <v/>
      </c>
    </row>
    <row r="504" spans="1:16" s="2" customFormat="1">
      <c r="A504" s="1"/>
      <c r="B504" s="1"/>
      <c r="C504" s="21"/>
      <c r="D504" s="21"/>
      <c r="E504" s="44" t="str">
        <f>IFERROR(IF(RIGHT(C504,3)="999","Contract/Other",VLOOKUP(C504,'Assistance Listings'!$A$1:$C$9999,2,FALSE)),"")</f>
        <v/>
      </c>
      <c r="F504" s="1"/>
      <c r="G504" s="1"/>
      <c r="H504" s="44" t="str">
        <f>IFERROR(IF(G504="Y","R&amp;D Cluster",VLOOKUP(VALUE(C504),Clusters!$A$5:$C$9999,3,FALSE)),"")</f>
        <v/>
      </c>
      <c r="I504" s="1"/>
      <c r="J504" s="1"/>
      <c r="K504" s="30"/>
      <c r="L504" s="30"/>
      <c r="M504" s="22"/>
      <c r="N504" s="22"/>
      <c r="O504" s="40" t="str">
        <f t="shared" si="14"/>
        <v/>
      </c>
      <c r="P504" s="41" t="str">
        <f t="shared" si="15"/>
        <v/>
      </c>
    </row>
    <row r="505" spans="1:16" s="2" customFormat="1">
      <c r="A505" s="1"/>
      <c r="B505" s="1"/>
      <c r="C505" s="21"/>
      <c r="D505" s="21"/>
      <c r="E505" s="44" t="str">
        <f>IFERROR(IF(RIGHT(C505,3)="999","Contract/Other",VLOOKUP(C505,'Assistance Listings'!$A$1:$C$9999,2,FALSE)),"")</f>
        <v/>
      </c>
      <c r="F505" s="1"/>
      <c r="G505" s="1"/>
      <c r="H505" s="44" t="str">
        <f>IFERROR(IF(G505="Y","R&amp;D Cluster",VLOOKUP(VALUE(C505),Clusters!$A$5:$C$9999,3,FALSE)),"")</f>
        <v/>
      </c>
      <c r="I505" s="1"/>
      <c r="J505" s="1"/>
      <c r="K505" s="30"/>
      <c r="L505" s="30"/>
      <c r="M505" s="22"/>
      <c r="N505" s="22"/>
      <c r="O505" s="40" t="str">
        <f t="shared" si="14"/>
        <v/>
      </c>
      <c r="P505" s="41" t="str">
        <f t="shared" si="15"/>
        <v/>
      </c>
    </row>
    <row r="506" spans="1:16" s="2" customFormat="1">
      <c r="A506" s="1"/>
      <c r="B506" s="1"/>
      <c r="C506" s="21"/>
      <c r="D506" s="21"/>
      <c r="E506" s="44" t="str">
        <f>IFERROR(IF(RIGHT(C506,3)="999","Contract/Other",VLOOKUP(C506,'Assistance Listings'!$A$1:$C$9999,2,FALSE)),"")</f>
        <v/>
      </c>
      <c r="F506" s="1"/>
      <c r="G506" s="1"/>
      <c r="H506" s="44" t="str">
        <f>IFERROR(IF(G506="Y","R&amp;D Cluster",VLOOKUP(VALUE(C506),Clusters!$A$5:$C$9999,3,FALSE)),"")</f>
        <v/>
      </c>
      <c r="I506" s="1"/>
      <c r="J506" s="1"/>
      <c r="K506" s="30"/>
      <c r="L506" s="30"/>
      <c r="M506" s="22"/>
      <c r="N506" s="22"/>
      <c r="O506" s="40" t="str">
        <f t="shared" si="14"/>
        <v/>
      </c>
      <c r="P506" s="41" t="str">
        <f t="shared" si="15"/>
        <v/>
      </c>
    </row>
    <row r="507" spans="1:16" s="2" customFormat="1">
      <c r="A507" s="1"/>
      <c r="B507" s="1"/>
      <c r="C507" s="21"/>
      <c r="D507" s="21"/>
      <c r="E507" s="44" t="str">
        <f>IFERROR(IF(RIGHT(C507,3)="999","Contract/Other",VLOOKUP(C507,'Assistance Listings'!$A$1:$C$9999,2,FALSE)),"")</f>
        <v/>
      </c>
      <c r="F507" s="1"/>
      <c r="G507" s="1"/>
      <c r="H507" s="44" t="str">
        <f>IFERROR(IF(G507="Y","R&amp;D Cluster",VLOOKUP(VALUE(C507),Clusters!$A$5:$C$9999,3,FALSE)),"")</f>
        <v/>
      </c>
      <c r="I507" s="1"/>
      <c r="J507" s="1"/>
      <c r="K507" s="30"/>
      <c r="L507" s="30"/>
      <c r="M507" s="22"/>
      <c r="N507" s="22"/>
      <c r="O507" s="40" t="str">
        <f t="shared" si="14"/>
        <v/>
      </c>
      <c r="P507" s="41" t="str">
        <f t="shared" si="15"/>
        <v/>
      </c>
    </row>
    <row r="508" spans="1:16" s="2" customFormat="1">
      <c r="A508" s="1"/>
      <c r="B508" s="1"/>
      <c r="C508" s="21"/>
      <c r="D508" s="21"/>
      <c r="E508" s="44" t="str">
        <f>IFERROR(IF(RIGHT(C508,3)="999","Contract/Other",VLOOKUP(C508,'Assistance Listings'!$A$1:$C$9999,2,FALSE)),"")</f>
        <v/>
      </c>
      <c r="F508" s="1"/>
      <c r="G508" s="1"/>
      <c r="H508" s="44" t="str">
        <f>IFERROR(IF(G508="Y","R&amp;D Cluster",VLOOKUP(VALUE(C508),Clusters!$A$5:$C$9999,3,FALSE)),"")</f>
        <v/>
      </c>
      <c r="I508" s="1"/>
      <c r="J508" s="1"/>
      <c r="K508" s="30"/>
      <c r="L508" s="30"/>
      <c r="M508" s="22"/>
      <c r="N508" s="22"/>
      <c r="O508" s="40" t="str">
        <f t="shared" si="14"/>
        <v/>
      </c>
      <c r="P508" s="41" t="str">
        <f t="shared" si="15"/>
        <v/>
      </c>
    </row>
    <row r="509" spans="1:16" s="2" customFormat="1">
      <c r="A509" s="1"/>
      <c r="B509" s="1"/>
      <c r="C509" s="21"/>
      <c r="D509" s="21"/>
      <c r="E509" s="44" t="str">
        <f>IFERROR(IF(RIGHT(C509,3)="999","Contract/Other",VLOOKUP(C509,'Assistance Listings'!$A$1:$C$9999,2,FALSE)),"")</f>
        <v/>
      </c>
      <c r="F509" s="1"/>
      <c r="G509" s="1"/>
      <c r="H509" s="44" t="str">
        <f>IFERROR(IF(G509="Y","R&amp;D Cluster",VLOOKUP(VALUE(C509),Clusters!$A$5:$C$9999,3,FALSE)),"")</f>
        <v/>
      </c>
      <c r="I509" s="1"/>
      <c r="J509" s="1"/>
      <c r="K509" s="30"/>
      <c r="L509" s="30"/>
      <c r="M509" s="22"/>
      <c r="N509" s="22"/>
      <c r="O509" s="40" t="str">
        <f t="shared" si="14"/>
        <v/>
      </c>
      <c r="P509" s="41" t="str">
        <f t="shared" si="15"/>
        <v/>
      </c>
    </row>
    <row r="510" spans="1:16" s="2" customFormat="1">
      <c r="A510" s="1"/>
      <c r="B510" s="1"/>
      <c r="C510" s="21"/>
      <c r="D510" s="21"/>
      <c r="E510" s="44" t="str">
        <f>IFERROR(IF(RIGHT(C510,3)="999","Contract/Other",VLOOKUP(C510,'Assistance Listings'!$A$1:$C$9999,2,FALSE)),"")</f>
        <v/>
      </c>
      <c r="F510" s="1"/>
      <c r="G510" s="1"/>
      <c r="H510" s="44" t="str">
        <f>IFERROR(IF(G510="Y","R&amp;D Cluster",VLOOKUP(VALUE(C510),Clusters!$A$5:$C$9999,3,FALSE)),"")</f>
        <v/>
      </c>
      <c r="I510" s="1"/>
      <c r="J510" s="1"/>
      <c r="K510" s="30"/>
      <c r="L510" s="30"/>
      <c r="M510" s="22"/>
      <c r="N510" s="22"/>
      <c r="O510" s="40" t="str">
        <f t="shared" si="14"/>
        <v/>
      </c>
      <c r="P510" s="41" t="str">
        <f t="shared" si="15"/>
        <v/>
      </c>
    </row>
    <row r="511" spans="1:16" s="2" customFormat="1">
      <c r="A511" s="1"/>
      <c r="B511" s="1"/>
      <c r="C511" s="21"/>
      <c r="D511" s="21"/>
      <c r="E511" s="44" t="str">
        <f>IFERROR(IF(RIGHT(C511,3)="999","Contract/Other",VLOOKUP(C511,'Assistance Listings'!$A$1:$C$9999,2,FALSE)),"")</f>
        <v/>
      </c>
      <c r="F511" s="1"/>
      <c r="G511" s="1"/>
      <c r="H511" s="44" t="str">
        <f>IFERROR(IF(G511="Y","R&amp;D Cluster",VLOOKUP(VALUE(C511),Clusters!$A$5:$C$9999,3,FALSE)),"")</f>
        <v/>
      </c>
      <c r="I511" s="1"/>
      <c r="J511" s="1"/>
      <c r="K511" s="30"/>
      <c r="L511" s="30"/>
      <c r="M511" s="22"/>
      <c r="N511" s="22"/>
      <c r="O511" s="40" t="str">
        <f t="shared" si="14"/>
        <v/>
      </c>
      <c r="P511" s="41" t="str">
        <f t="shared" si="15"/>
        <v/>
      </c>
    </row>
    <row r="512" spans="1:16" s="2" customFormat="1">
      <c r="A512" s="1"/>
      <c r="B512" s="1"/>
      <c r="C512" s="21"/>
      <c r="D512" s="21"/>
      <c r="E512" s="44" t="str">
        <f>IFERROR(IF(RIGHT(C512,3)="999","Contract/Other",VLOOKUP(C512,'Assistance Listings'!$A$1:$C$9999,2,FALSE)),"")</f>
        <v/>
      </c>
      <c r="F512" s="1"/>
      <c r="G512" s="1"/>
      <c r="H512" s="44" t="str">
        <f>IFERROR(IF(G512="Y","R&amp;D Cluster",VLOOKUP(VALUE(C512),Clusters!$A$5:$C$9999,3,FALSE)),"")</f>
        <v/>
      </c>
      <c r="I512" s="1"/>
      <c r="J512" s="1"/>
      <c r="K512" s="30"/>
      <c r="L512" s="30"/>
      <c r="M512" s="22"/>
      <c r="N512" s="22"/>
      <c r="O512" s="40" t="str">
        <f t="shared" si="14"/>
        <v/>
      </c>
      <c r="P512" s="41" t="str">
        <f t="shared" si="15"/>
        <v/>
      </c>
    </row>
    <row r="513" spans="1:16" s="2" customFormat="1">
      <c r="A513" s="1"/>
      <c r="B513" s="1"/>
      <c r="C513" s="21"/>
      <c r="D513" s="21"/>
      <c r="E513" s="44" t="str">
        <f>IFERROR(IF(RIGHT(C513,3)="999","Contract/Other",VLOOKUP(C513,'Assistance Listings'!$A$1:$C$9999,2,FALSE)),"")</f>
        <v/>
      </c>
      <c r="F513" s="1"/>
      <c r="G513" s="1"/>
      <c r="H513" s="44" t="str">
        <f>IFERROR(IF(G513="Y","R&amp;D Cluster",VLOOKUP(VALUE(C513),Clusters!$A$5:$C$9999,3,FALSE)),"")</f>
        <v/>
      </c>
      <c r="I513" s="1"/>
      <c r="J513" s="1"/>
      <c r="K513" s="30"/>
      <c r="L513" s="30"/>
      <c r="M513" s="22"/>
      <c r="N513" s="22"/>
      <c r="O513" s="40" t="str">
        <f t="shared" si="14"/>
        <v/>
      </c>
      <c r="P513" s="41" t="str">
        <f t="shared" si="15"/>
        <v/>
      </c>
    </row>
    <row r="514" spans="1:16" s="2" customFormat="1">
      <c r="A514" s="1"/>
      <c r="B514" s="1"/>
      <c r="C514" s="21"/>
      <c r="D514" s="21"/>
      <c r="E514" s="44" t="str">
        <f>IFERROR(IF(RIGHT(C514,3)="999","Contract/Other",VLOOKUP(C514,'Assistance Listings'!$A$1:$C$9999,2,FALSE)),"")</f>
        <v/>
      </c>
      <c r="F514" s="1"/>
      <c r="G514" s="1"/>
      <c r="H514" s="44" t="str">
        <f>IFERROR(IF(G514="Y","R&amp;D Cluster",VLOOKUP(VALUE(C514),Clusters!$A$5:$C$9999,3,FALSE)),"")</f>
        <v/>
      </c>
      <c r="I514" s="1"/>
      <c r="J514" s="1"/>
      <c r="K514" s="30"/>
      <c r="L514" s="30"/>
      <c r="M514" s="22"/>
      <c r="N514" s="22"/>
      <c r="O514" s="40" t="str">
        <f t="shared" si="14"/>
        <v/>
      </c>
      <c r="P514" s="41" t="str">
        <f t="shared" si="15"/>
        <v/>
      </c>
    </row>
    <row r="515" spans="1:16" s="2" customFormat="1">
      <c r="A515" s="1"/>
      <c r="B515" s="1"/>
      <c r="C515" s="21"/>
      <c r="D515" s="21"/>
      <c r="E515" s="44" t="str">
        <f>IFERROR(IF(RIGHT(C515,3)="999","Contract/Other",VLOOKUP(C515,'Assistance Listings'!$A$1:$C$9999,2,FALSE)),"")</f>
        <v/>
      </c>
      <c r="F515" s="1"/>
      <c r="G515" s="1"/>
      <c r="H515" s="44" t="str">
        <f>IFERROR(IF(G515="Y","R&amp;D Cluster",VLOOKUP(VALUE(C515),Clusters!$A$5:$C$9999,3,FALSE)),"")</f>
        <v/>
      </c>
      <c r="I515" s="1"/>
      <c r="J515" s="1"/>
      <c r="K515" s="30"/>
      <c r="L515" s="30"/>
      <c r="M515" s="22"/>
      <c r="N515" s="22"/>
      <c r="O515" s="40" t="str">
        <f t="shared" si="14"/>
        <v/>
      </c>
      <c r="P515" s="41" t="str">
        <f t="shared" si="15"/>
        <v/>
      </c>
    </row>
    <row r="516" spans="1:16" s="2" customFormat="1">
      <c r="A516" s="1"/>
      <c r="B516" s="1"/>
      <c r="C516" s="21"/>
      <c r="D516" s="21"/>
      <c r="E516" s="44" t="str">
        <f>IFERROR(IF(RIGHT(C516,3)="999","Contract/Other",VLOOKUP(C516,'Assistance Listings'!$A$1:$C$9999,2,FALSE)),"")</f>
        <v/>
      </c>
      <c r="F516" s="1"/>
      <c r="G516" s="1"/>
      <c r="H516" s="44" t="str">
        <f>IFERROR(IF(G516="Y","R&amp;D Cluster",VLOOKUP(VALUE(C516),Clusters!$A$5:$C$9999,3,FALSE)),"")</f>
        <v/>
      </c>
      <c r="I516" s="1"/>
      <c r="J516" s="1"/>
      <c r="K516" s="30"/>
      <c r="L516" s="30"/>
      <c r="M516" s="22"/>
      <c r="N516" s="22"/>
      <c r="O516" s="40" t="str">
        <f t="shared" si="14"/>
        <v/>
      </c>
      <c r="P516" s="41" t="str">
        <f t="shared" si="15"/>
        <v/>
      </c>
    </row>
    <row r="517" spans="1:16" s="2" customFormat="1">
      <c r="A517" s="1"/>
      <c r="B517" s="1"/>
      <c r="C517" s="21"/>
      <c r="D517" s="21"/>
      <c r="E517" s="44" t="str">
        <f>IFERROR(IF(RIGHT(C517,3)="999","Contract/Other",VLOOKUP(C517,'Assistance Listings'!$A$1:$C$9999,2,FALSE)),"")</f>
        <v/>
      </c>
      <c r="F517" s="1"/>
      <c r="G517" s="1"/>
      <c r="H517" s="44" t="str">
        <f>IFERROR(IF(G517="Y","R&amp;D Cluster",VLOOKUP(VALUE(C517),Clusters!$A$5:$C$9999,3,FALSE)),"")</f>
        <v/>
      </c>
      <c r="I517" s="1"/>
      <c r="J517" s="1"/>
      <c r="K517" s="30"/>
      <c r="L517" s="30"/>
      <c r="M517" s="22"/>
      <c r="N517" s="22"/>
      <c r="O517" s="40" t="str">
        <f t="shared" si="14"/>
        <v/>
      </c>
      <c r="P517" s="41" t="str">
        <f t="shared" si="15"/>
        <v/>
      </c>
    </row>
    <row r="518" spans="1:16" s="2" customFormat="1">
      <c r="A518" s="1"/>
      <c r="B518" s="1"/>
      <c r="C518" s="21"/>
      <c r="D518" s="21"/>
      <c r="E518" s="44" t="str">
        <f>IFERROR(IF(RIGHT(C518,3)="999","Contract/Other",VLOOKUP(C518,'Assistance Listings'!$A$1:$C$9999,2,FALSE)),"")</f>
        <v/>
      </c>
      <c r="F518" s="1"/>
      <c r="G518" s="1"/>
      <c r="H518" s="44" t="str">
        <f>IFERROR(IF(G518="Y","R&amp;D Cluster",VLOOKUP(VALUE(C518),Clusters!$A$5:$C$9999,3,FALSE)),"")</f>
        <v/>
      </c>
      <c r="I518" s="1"/>
      <c r="J518" s="1"/>
      <c r="K518" s="30"/>
      <c r="L518" s="30"/>
      <c r="M518" s="22"/>
      <c r="N518" s="22"/>
      <c r="O518" s="40" t="str">
        <f t="shared" si="14"/>
        <v/>
      </c>
      <c r="P518" s="41" t="str">
        <f t="shared" si="15"/>
        <v/>
      </c>
    </row>
    <row r="519" spans="1:16" s="2" customFormat="1">
      <c r="A519" s="1"/>
      <c r="B519" s="1"/>
      <c r="C519" s="21"/>
      <c r="D519" s="21"/>
      <c r="E519" s="44" t="str">
        <f>IFERROR(IF(RIGHT(C519,3)="999","Contract/Other",VLOOKUP(C519,'Assistance Listings'!$A$1:$C$9999,2,FALSE)),"")</f>
        <v/>
      </c>
      <c r="F519" s="1"/>
      <c r="G519" s="1"/>
      <c r="H519" s="44" t="str">
        <f>IFERROR(IF(G519="Y","R&amp;D Cluster",VLOOKUP(VALUE(C519),Clusters!$A$5:$C$9999,3,FALSE)),"")</f>
        <v/>
      </c>
      <c r="I519" s="1"/>
      <c r="J519" s="1"/>
      <c r="K519" s="30"/>
      <c r="L519" s="30"/>
      <c r="M519" s="22"/>
      <c r="N519" s="22"/>
      <c r="O519" s="40" t="str">
        <f t="shared" si="14"/>
        <v/>
      </c>
      <c r="P519" s="41" t="str">
        <f t="shared" si="15"/>
        <v/>
      </c>
    </row>
    <row r="520" spans="1:16" s="2" customFormat="1">
      <c r="A520" s="1"/>
      <c r="B520" s="1"/>
      <c r="C520" s="21"/>
      <c r="D520" s="21"/>
      <c r="E520" s="44" t="str">
        <f>IFERROR(IF(RIGHT(C520,3)="999","Contract/Other",VLOOKUP(C520,'Assistance Listings'!$A$1:$C$9999,2,FALSE)),"")</f>
        <v/>
      </c>
      <c r="F520" s="1"/>
      <c r="G520" s="1"/>
      <c r="H520" s="44" t="str">
        <f>IFERROR(IF(G520="Y","R&amp;D Cluster",VLOOKUP(VALUE(C520),Clusters!$A$5:$C$9999,3,FALSE)),"")</f>
        <v/>
      </c>
      <c r="I520" s="1"/>
      <c r="J520" s="1"/>
      <c r="K520" s="30"/>
      <c r="L520" s="30"/>
      <c r="M520" s="22"/>
      <c r="N520" s="22"/>
      <c r="O520" s="40" t="str">
        <f t="shared" ref="O520:O583" si="16">IF(OR(N520&gt;M520,N520&lt;0),"ERROR","")</f>
        <v/>
      </c>
      <c r="P520" s="41" t="str">
        <f t="shared" ref="P520:P583" si="17">IF(ISBLANK(J520),"",IF(J520="Y","",IF(J520="N",IF(ISBLANK(K520),"Pass-Through Entity Required",IF(LEN(K520)&gt;70,"Pass-Through Entity Name limited to 70 characters",IF(ISBLANK(L520),"Pass-Through Entity ID Required",""))))))</f>
        <v/>
      </c>
    </row>
    <row r="521" spans="1:16" s="2" customFormat="1">
      <c r="A521" s="1"/>
      <c r="B521" s="1"/>
      <c r="C521" s="21"/>
      <c r="D521" s="21"/>
      <c r="E521" s="44" t="str">
        <f>IFERROR(IF(RIGHT(C521,3)="999","Contract/Other",VLOOKUP(C521,'Assistance Listings'!$A$1:$C$9999,2,FALSE)),"")</f>
        <v/>
      </c>
      <c r="F521" s="1"/>
      <c r="G521" s="1"/>
      <c r="H521" s="44" t="str">
        <f>IFERROR(IF(G521="Y","R&amp;D Cluster",VLOOKUP(VALUE(C521),Clusters!$A$5:$C$9999,3,FALSE)),"")</f>
        <v/>
      </c>
      <c r="I521" s="1"/>
      <c r="J521" s="1"/>
      <c r="K521" s="30"/>
      <c r="L521" s="30"/>
      <c r="M521" s="22"/>
      <c r="N521" s="22"/>
      <c r="O521" s="40" t="str">
        <f t="shared" si="16"/>
        <v/>
      </c>
      <c r="P521" s="41" t="str">
        <f t="shared" si="17"/>
        <v/>
      </c>
    </row>
    <row r="522" spans="1:16" s="2" customFormat="1">
      <c r="A522" s="1"/>
      <c r="B522" s="1"/>
      <c r="C522" s="21"/>
      <c r="D522" s="21"/>
      <c r="E522" s="44" t="str">
        <f>IFERROR(IF(RIGHT(C522,3)="999","Contract/Other",VLOOKUP(C522,'Assistance Listings'!$A$1:$C$9999,2,FALSE)),"")</f>
        <v/>
      </c>
      <c r="F522" s="1"/>
      <c r="G522" s="1"/>
      <c r="H522" s="44" t="str">
        <f>IFERROR(IF(G522="Y","R&amp;D Cluster",VLOOKUP(VALUE(C522),Clusters!$A$5:$C$9999,3,FALSE)),"")</f>
        <v/>
      </c>
      <c r="I522" s="1"/>
      <c r="J522" s="1"/>
      <c r="K522" s="30"/>
      <c r="L522" s="30"/>
      <c r="M522" s="22"/>
      <c r="N522" s="22"/>
      <c r="O522" s="40" t="str">
        <f t="shared" si="16"/>
        <v/>
      </c>
      <c r="P522" s="41" t="str">
        <f t="shared" si="17"/>
        <v/>
      </c>
    </row>
    <row r="523" spans="1:16" s="2" customFormat="1">
      <c r="A523" s="1"/>
      <c r="B523" s="1"/>
      <c r="C523" s="21"/>
      <c r="D523" s="21"/>
      <c r="E523" s="44" t="str">
        <f>IFERROR(IF(RIGHT(C523,3)="999","Contract/Other",VLOOKUP(C523,'Assistance Listings'!$A$1:$C$9999,2,FALSE)),"")</f>
        <v/>
      </c>
      <c r="F523" s="1"/>
      <c r="G523" s="1"/>
      <c r="H523" s="44" t="str">
        <f>IFERROR(IF(G523="Y","R&amp;D Cluster",VLOOKUP(VALUE(C523),Clusters!$A$5:$C$9999,3,FALSE)),"")</f>
        <v/>
      </c>
      <c r="I523" s="1"/>
      <c r="J523" s="1"/>
      <c r="K523" s="30"/>
      <c r="L523" s="30"/>
      <c r="M523" s="22"/>
      <c r="N523" s="22"/>
      <c r="O523" s="40" t="str">
        <f t="shared" si="16"/>
        <v/>
      </c>
      <c r="P523" s="41" t="str">
        <f t="shared" si="17"/>
        <v/>
      </c>
    </row>
    <row r="524" spans="1:16" s="2" customFormat="1">
      <c r="A524" s="1"/>
      <c r="B524" s="1"/>
      <c r="C524" s="21"/>
      <c r="D524" s="21"/>
      <c r="E524" s="44" t="str">
        <f>IFERROR(IF(RIGHT(C524,3)="999","Contract/Other",VLOOKUP(C524,'Assistance Listings'!$A$1:$C$9999,2,FALSE)),"")</f>
        <v/>
      </c>
      <c r="F524" s="1"/>
      <c r="G524" s="1"/>
      <c r="H524" s="44" t="str">
        <f>IFERROR(IF(G524="Y","R&amp;D Cluster",VLOOKUP(VALUE(C524),Clusters!$A$5:$C$9999,3,FALSE)),"")</f>
        <v/>
      </c>
      <c r="I524" s="1"/>
      <c r="J524" s="1"/>
      <c r="K524" s="30"/>
      <c r="L524" s="30"/>
      <c r="M524" s="22"/>
      <c r="N524" s="22"/>
      <c r="O524" s="40" t="str">
        <f t="shared" si="16"/>
        <v/>
      </c>
      <c r="P524" s="41" t="str">
        <f t="shared" si="17"/>
        <v/>
      </c>
    </row>
    <row r="525" spans="1:16" s="2" customFormat="1">
      <c r="A525" s="1"/>
      <c r="B525" s="1"/>
      <c r="C525" s="21"/>
      <c r="D525" s="21"/>
      <c r="E525" s="44" t="str">
        <f>IFERROR(IF(RIGHT(C525,3)="999","Contract/Other",VLOOKUP(C525,'Assistance Listings'!$A$1:$C$9999,2,FALSE)),"")</f>
        <v/>
      </c>
      <c r="F525" s="1"/>
      <c r="G525" s="1"/>
      <c r="H525" s="44" t="str">
        <f>IFERROR(IF(G525="Y","R&amp;D Cluster",VLOOKUP(VALUE(C525),Clusters!$A$5:$C$9999,3,FALSE)),"")</f>
        <v/>
      </c>
      <c r="I525" s="1"/>
      <c r="J525" s="1"/>
      <c r="K525" s="30"/>
      <c r="L525" s="30"/>
      <c r="M525" s="22"/>
      <c r="N525" s="22"/>
      <c r="O525" s="40" t="str">
        <f t="shared" si="16"/>
        <v/>
      </c>
      <c r="P525" s="41" t="str">
        <f t="shared" si="17"/>
        <v/>
      </c>
    </row>
    <row r="526" spans="1:16" s="2" customFormat="1">
      <c r="A526" s="1"/>
      <c r="B526" s="1"/>
      <c r="C526" s="21"/>
      <c r="D526" s="21"/>
      <c r="E526" s="44" t="str">
        <f>IFERROR(IF(RIGHT(C526,3)="999","Contract/Other",VLOOKUP(C526,'Assistance Listings'!$A$1:$C$9999,2,FALSE)),"")</f>
        <v/>
      </c>
      <c r="F526" s="1"/>
      <c r="G526" s="1"/>
      <c r="H526" s="44" t="str">
        <f>IFERROR(IF(G526="Y","R&amp;D Cluster",VLOOKUP(VALUE(C526),Clusters!$A$5:$C$9999,3,FALSE)),"")</f>
        <v/>
      </c>
      <c r="I526" s="1"/>
      <c r="J526" s="1"/>
      <c r="K526" s="30"/>
      <c r="L526" s="30"/>
      <c r="M526" s="22"/>
      <c r="N526" s="22"/>
      <c r="O526" s="40" t="str">
        <f t="shared" si="16"/>
        <v/>
      </c>
      <c r="P526" s="41" t="str">
        <f t="shared" si="17"/>
        <v/>
      </c>
    </row>
    <row r="527" spans="1:16" s="2" customFormat="1">
      <c r="A527" s="1"/>
      <c r="B527" s="1"/>
      <c r="C527" s="21"/>
      <c r="D527" s="21"/>
      <c r="E527" s="44" t="str">
        <f>IFERROR(IF(RIGHT(C527,3)="999","Contract/Other",VLOOKUP(C527,'Assistance Listings'!$A$1:$C$9999,2,FALSE)),"")</f>
        <v/>
      </c>
      <c r="F527" s="1"/>
      <c r="G527" s="1"/>
      <c r="H527" s="44" t="str">
        <f>IFERROR(IF(G527="Y","R&amp;D Cluster",VLOOKUP(VALUE(C527),Clusters!$A$5:$C$9999,3,FALSE)),"")</f>
        <v/>
      </c>
      <c r="I527" s="1"/>
      <c r="J527" s="1"/>
      <c r="K527" s="30"/>
      <c r="L527" s="30"/>
      <c r="M527" s="22"/>
      <c r="N527" s="22"/>
      <c r="O527" s="40" t="str">
        <f t="shared" si="16"/>
        <v/>
      </c>
      <c r="P527" s="41" t="str">
        <f t="shared" si="17"/>
        <v/>
      </c>
    </row>
    <row r="528" spans="1:16" s="2" customFormat="1">
      <c r="A528" s="1"/>
      <c r="B528" s="1"/>
      <c r="C528" s="21"/>
      <c r="D528" s="21"/>
      <c r="E528" s="44" t="str">
        <f>IFERROR(IF(RIGHT(C528,3)="999","Contract/Other",VLOOKUP(C528,'Assistance Listings'!$A$1:$C$9999,2,FALSE)),"")</f>
        <v/>
      </c>
      <c r="F528" s="1"/>
      <c r="G528" s="1"/>
      <c r="H528" s="44" t="str">
        <f>IFERROR(IF(G528="Y","R&amp;D Cluster",VLOOKUP(VALUE(C528),Clusters!$A$5:$C$9999,3,FALSE)),"")</f>
        <v/>
      </c>
      <c r="I528" s="1"/>
      <c r="J528" s="1"/>
      <c r="K528" s="30"/>
      <c r="L528" s="30"/>
      <c r="M528" s="22"/>
      <c r="N528" s="22"/>
      <c r="O528" s="40" t="str">
        <f t="shared" si="16"/>
        <v/>
      </c>
      <c r="P528" s="41" t="str">
        <f t="shared" si="17"/>
        <v/>
      </c>
    </row>
    <row r="529" spans="1:16" s="2" customFormat="1">
      <c r="A529" s="1"/>
      <c r="B529" s="1"/>
      <c r="C529" s="21"/>
      <c r="D529" s="21"/>
      <c r="E529" s="44" t="str">
        <f>IFERROR(IF(RIGHT(C529,3)="999","Contract/Other",VLOOKUP(C529,'Assistance Listings'!$A$1:$C$9999,2,FALSE)),"")</f>
        <v/>
      </c>
      <c r="F529" s="1"/>
      <c r="G529" s="1"/>
      <c r="H529" s="44" t="str">
        <f>IFERROR(IF(G529="Y","R&amp;D Cluster",VLOOKUP(VALUE(C529),Clusters!$A$5:$C$9999,3,FALSE)),"")</f>
        <v/>
      </c>
      <c r="I529" s="1"/>
      <c r="J529" s="1"/>
      <c r="K529" s="30"/>
      <c r="L529" s="30"/>
      <c r="M529" s="22"/>
      <c r="N529" s="22"/>
      <c r="O529" s="40" t="str">
        <f t="shared" si="16"/>
        <v/>
      </c>
      <c r="P529" s="41" t="str">
        <f t="shared" si="17"/>
        <v/>
      </c>
    </row>
    <row r="530" spans="1:16" s="2" customFormat="1">
      <c r="A530" s="1"/>
      <c r="B530" s="1"/>
      <c r="C530" s="21"/>
      <c r="D530" s="21"/>
      <c r="E530" s="44" t="str">
        <f>IFERROR(IF(RIGHT(C530,3)="999","Contract/Other",VLOOKUP(C530,'Assistance Listings'!$A$1:$C$9999,2,FALSE)),"")</f>
        <v/>
      </c>
      <c r="F530" s="1"/>
      <c r="G530" s="1"/>
      <c r="H530" s="44" t="str">
        <f>IFERROR(IF(G530="Y","R&amp;D Cluster",VLOOKUP(VALUE(C530),Clusters!$A$5:$C$9999,3,FALSE)),"")</f>
        <v/>
      </c>
      <c r="I530" s="1"/>
      <c r="J530" s="1"/>
      <c r="K530" s="30"/>
      <c r="L530" s="30"/>
      <c r="M530" s="22"/>
      <c r="N530" s="22"/>
      <c r="O530" s="40" t="str">
        <f t="shared" si="16"/>
        <v/>
      </c>
      <c r="P530" s="41" t="str">
        <f t="shared" si="17"/>
        <v/>
      </c>
    </row>
    <row r="531" spans="1:16" s="2" customFormat="1">
      <c r="A531" s="1"/>
      <c r="B531" s="1"/>
      <c r="C531" s="21"/>
      <c r="D531" s="21"/>
      <c r="E531" s="44" t="str">
        <f>IFERROR(IF(RIGHT(C531,3)="999","Contract/Other",VLOOKUP(C531,'Assistance Listings'!$A$1:$C$9999,2,FALSE)),"")</f>
        <v/>
      </c>
      <c r="F531" s="1"/>
      <c r="G531" s="1"/>
      <c r="H531" s="44" t="str">
        <f>IFERROR(IF(G531="Y","R&amp;D Cluster",VLOOKUP(VALUE(C531),Clusters!$A$5:$C$9999,3,FALSE)),"")</f>
        <v/>
      </c>
      <c r="I531" s="1"/>
      <c r="J531" s="1"/>
      <c r="K531" s="30"/>
      <c r="L531" s="30"/>
      <c r="M531" s="22"/>
      <c r="N531" s="22"/>
      <c r="O531" s="40" t="str">
        <f t="shared" si="16"/>
        <v/>
      </c>
      <c r="P531" s="41" t="str">
        <f t="shared" si="17"/>
        <v/>
      </c>
    </row>
    <row r="532" spans="1:16" s="2" customFormat="1">
      <c r="A532" s="1"/>
      <c r="B532" s="1"/>
      <c r="C532" s="21"/>
      <c r="D532" s="21"/>
      <c r="E532" s="44" t="str">
        <f>IFERROR(IF(RIGHT(C532,3)="999","Contract/Other",VLOOKUP(C532,'Assistance Listings'!$A$1:$C$9999,2,FALSE)),"")</f>
        <v/>
      </c>
      <c r="F532" s="1"/>
      <c r="G532" s="1"/>
      <c r="H532" s="44" t="str">
        <f>IFERROR(IF(G532="Y","R&amp;D Cluster",VLOOKUP(VALUE(C532),Clusters!$A$5:$C$9999,3,FALSE)),"")</f>
        <v/>
      </c>
      <c r="I532" s="1"/>
      <c r="J532" s="1"/>
      <c r="K532" s="30"/>
      <c r="L532" s="30"/>
      <c r="M532" s="22"/>
      <c r="N532" s="22"/>
      <c r="O532" s="40" t="str">
        <f t="shared" si="16"/>
        <v/>
      </c>
      <c r="P532" s="41" t="str">
        <f t="shared" si="17"/>
        <v/>
      </c>
    </row>
    <row r="533" spans="1:16" s="2" customFormat="1">
      <c r="A533" s="1"/>
      <c r="B533" s="1"/>
      <c r="C533" s="21"/>
      <c r="D533" s="21"/>
      <c r="E533" s="44" t="str">
        <f>IFERROR(IF(RIGHT(C533,3)="999","Contract/Other",VLOOKUP(C533,'Assistance Listings'!$A$1:$C$9999,2,FALSE)),"")</f>
        <v/>
      </c>
      <c r="F533" s="1"/>
      <c r="G533" s="1"/>
      <c r="H533" s="44" t="str">
        <f>IFERROR(IF(G533="Y","R&amp;D Cluster",VLOOKUP(VALUE(C533),Clusters!$A$5:$C$9999,3,FALSE)),"")</f>
        <v/>
      </c>
      <c r="I533" s="1"/>
      <c r="J533" s="1"/>
      <c r="K533" s="30"/>
      <c r="L533" s="30"/>
      <c r="M533" s="22"/>
      <c r="N533" s="22"/>
      <c r="O533" s="40" t="str">
        <f t="shared" si="16"/>
        <v/>
      </c>
      <c r="P533" s="41" t="str">
        <f t="shared" si="17"/>
        <v/>
      </c>
    </row>
    <row r="534" spans="1:16" s="2" customFormat="1">
      <c r="A534" s="1"/>
      <c r="B534" s="1"/>
      <c r="C534" s="21"/>
      <c r="D534" s="21"/>
      <c r="E534" s="44" t="str">
        <f>IFERROR(IF(RIGHT(C534,3)="999","Contract/Other",VLOOKUP(C534,'Assistance Listings'!$A$1:$C$9999,2,FALSE)),"")</f>
        <v/>
      </c>
      <c r="F534" s="1"/>
      <c r="G534" s="1"/>
      <c r="H534" s="44" t="str">
        <f>IFERROR(IF(G534="Y","R&amp;D Cluster",VLOOKUP(VALUE(C534),Clusters!$A$5:$C$9999,3,FALSE)),"")</f>
        <v/>
      </c>
      <c r="I534" s="1"/>
      <c r="J534" s="1"/>
      <c r="K534" s="30"/>
      <c r="L534" s="30"/>
      <c r="M534" s="22"/>
      <c r="N534" s="22"/>
      <c r="O534" s="40" t="str">
        <f t="shared" si="16"/>
        <v/>
      </c>
      <c r="P534" s="41" t="str">
        <f t="shared" si="17"/>
        <v/>
      </c>
    </row>
    <row r="535" spans="1:16" s="2" customFormat="1">
      <c r="A535" s="1"/>
      <c r="B535" s="1"/>
      <c r="C535" s="21"/>
      <c r="D535" s="21"/>
      <c r="E535" s="44" t="str">
        <f>IFERROR(IF(RIGHT(C535,3)="999","Contract/Other",VLOOKUP(C535,'Assistance Listings'!$A$1:$C$9999,2,FALSE)),"")</f>
        <v/>
      </c>
      <c r="F535" s="1"/>
      <c r="G535" s="1"/>
      <c r="H535" s="44" t="str">
        <f>IFERROR(IF(G535="Y","R&amp;D Cluster",VLOOKUP(VALUE(C535),Clusters!$A$5:$C$9999,3,FALSE)),"")</f>
        <v/>
      </c>
      <c r="I535" s="1"/>
      <c r="J535" s="1"/>
      <c r="K535" s="30"/>
      <c r="L535" s="30"/>
      <c r="M535" s="22"/>
      <c r="N535" s="22"/>
      <c r="O535" s="40" t="str">
        <f t="shared" si="16"/>
        <v/>
      </c>
      <c r="P535" s="41" t="str">
        <f t="shared" si="17"/>
        <v/>
      </c>
    </row>
    <row r="536" spans="1:16" s="2" customFormat="1">
      <c r="A536" s="1"/>
      <c r="B536" s="1"/>
      <c r="C536" s="21"/>
      <c r="D536" s="21"/>
      <c r="E536" s="44" t="str">
        <f>IFERROR(IF(RIGHT(C536,3)="999","Contract/Other",VLOOKUP(C536,'Assistance Listings'!$A$1:$C$9999,2,FALSE)),"")</f>
        <v/>
      </c>
      <c r="F536" s="1"/>
      <c r="G536" s="1"/>
      <c r="H536" s="44" t="str">
        <f>IFERROR(IF(G536="Y","R&amp;D Cluster",VLOOKUP(VALUE(C536),Clusters!$A$5:$C$9999,3,FALSE)),"")</f>
        <v/>
      </c>
      <c r="I536" s="1"/>
      <c r="J536" s="1"/>
      <c r="K536" s="30"/>
      <c r="L536" s="30"/>
      <c r="M536" s="22"/>
      <c r="N536" s="22"/>
      <c r="O536" s="40" t="str">
        <f t="shared" si="16"/>
        <v/>
      </c>
      <c r="P536" s="41" t="str">
        <f t="shared" si="17"/>
        <v/>
      </c>
    </row>
    <row r="537" spans="1:16" s="2" customFormat="1">
      <c r="A537" s="1"/>
      <c r="B537" s="1"/>
      <c r="C537" s="21"/>
      <c r="D537" s="21"/>
      <c r="E537" s="44" t="str">
        <f>IFERROR(IF(RIGHT(C537,3)="999","Contract/Other",VLOOKUP(C537,'Assistance Listings'!$A$1:$C$9999,2,FALSE)),"")</f>
        <v/>
      </c>
      <c r="F537" s="1"/>
      <c r="G537" s="1"/>
      <c r="H537" s="44" t="str">
        <f>IFERROR(IF(G537="Y","R&amp;D Cluster",VLOOKUP(VALUE(C537),Clusters!$A$5:$C$9999,3,FALSE)),"")</f>
        <v/>
      </c>
      <c r="I537" s="1"/>
      <c r="J537" s="1"/>
      <c r="K537" s="30"/>
      <c r="L537" s="30"/>
      <c r="M537" s="22"/>
      <c r="N537" s="22"/>
      <c r="O537" s="40" t="str">
        <f t="shared" si="16"/>
        <v/>
      </c>
      <c r="P537" s="41" t="str">
        <f t="shared" si="17"/>
        <v/>
      </c>
    </row>
    <row r="538" spans="1:16" s="2" customFormat="1">
      <c r="A538" s="1"/>
      <c r="B538" s="1"/>
      <c r="C538" s="21"/>
      <c r="D538" s="21"/>
      <c r="E538" s="44" t="str">
        <f>IFERROR(IF(RIGHT(C538,3)="999","Contract/Other",VLOOKUP(C538,'Assistance Listings'!$A$1:$C$9999,2,FALSE)),"")</f>
        <v/>
      </c>
      <c r="F538" s="1"/>
      <c r="G538" s="1"/>
      <c r="H538" s="44" t="str">
        <f>IFERROR(IF(G538="Y","R&amp;D Cluster",VLOOKUP(VALUE(C538),Clusters!$A$5:$C$9999,3,FALSE)),"")</f>
        <v/>
      </c>
      <c r="I538" s="1"/>
      <c r="J538" s="1"/>
      <c r="K538" s="30"/>
      <c r="L538" s="30"/>
      <c r="M538" s="22"/>
      <c r="N538" s="22"/>
      <c r="O538" s="40" t="str">
        <f t="shared" si="16"/>
        <v/>
      </c>
      <c r="P538" s="41" t="str">
        <f t="shared" si="17"/>
        <v/>
      </c>
    </row>
    <row r="539" spans="1:16" s="2" customFormat="1">
      <c r="A539" s="1"/>
      <c r="B539" s="1"/>
      <c r="C539" s="21"/>
      <c r="D539" s="21"/>
      <c r="E539" s="44" t="str">
        <f>IFERROR(IF(RIGHT(C539,3)="999","Contract/Other",VLOOKUP(C539,'Assistance Listings'!$A$1:$C$9999,2,FALSE)),"")</f>
        <v/>
      </c>
      <c r="F539" s="1"/>
      <c r="G539" s="1"/>
      <c r="H539" s="44" t="str">
        <f>IFERROR(IF(G539="Y","R&amp;D Cluster",VLOOKUP(VALUE(C539),Clusters!$A$5:$C$9999,3,FALSE)),"")</f>
        <v/>
      </c>
      <c r="I539" s="1"/>
      <c r="J539" s="1"/>
      <c r="K539" s="30"/>
      <c r="L539" s="30"/>
      <c r="M539" s="22"/>
      <c r="N539" s="22"/>
      <c r="O539" s="40" t="str">
        <f t="shared" si="16"/>
        <v/>
      </c>
      <c r="P539" s="41" t="str">
        <f t="shared" si="17"/>
        <v/>
      </c>
    </row>
    <row r="540" spans="1:16" s="2" customFormat="1">
      <c r="A540" s="1"/>
      <c r="B540" s="1"/>
      <c r="C540" s="21"/>
      <c r="D540" s="21"/>
      <c r="E540" s="44" t="str">
        <f>IFERROR(IF(RIGHT(C540,3)="999","Contract/Other",VLOOKUP(C540,'Assistance Listings'!$A$1:$C$9999,2,FALSE)),"")</f>
        <v/>
      </c>
      <c r="F540" s="1"/>
      <c r="G540" s="1"/>
      <c r="H540" s="44" t="str">
        <f>IFERROR(IF(G540="Y","R&amp;D Cluster",VLOOKUP(VALUE(C540),Clusters!$A$5:$C$9999,3,FALSE)),"")</f>
        <v/>
      </c>
      <c r="I540" s="1"/>
      <c r="J540" s="1"/>
      <c r="K540" s="30"/>
      <c r="L540" s="30"/>
      <c r="M540" s="22"/>
      <c r="N540" s="22"/>
      <c r="O540" s="40" t="str">
        <f t="shared" si="16"/>
        <v/>
      </c>
      <c r="P540" s="41" t="str">
        <f t="shared" si="17"/>
        <v/>
      </c>
    </row>
    <row r="541" spans="1:16" s="2" customFormat="1">
      <c r="A541" s="1"/>
      <c r="B541" s="1"/>
      <c r="C541" s="21"/>
      <c r="D541" s="21"/>
      <c r="E541" s="44" t="str">
        <f>IFERROR(IF(RIGHT(C541,3)="999","Contract/Other",VLOOKUP(C541,'Assistance Listings'!$A$1:$C$9999,2,FALSE)),"")</f>
        <v/>
      </c>
      <c r="F541" s="1"/>
      <c r="G541" s="1"/>
      <c r="H541" s="44" t="str">
        <f>IFERROR(IF(G541="Y","R&amp;D Cluster",VLOOKUP(VALUE(C541),Clusters!$A$5:$C$9999,3,FALSE)),"")</f>
        <v/>
      </c>
      <c r="I541" s="1"/>
      <c r="J541" s="1"/>
      <c r="K541" s="30"/>
      <c r="L541" s="30"/>
      <c r="M541" s="22"/>
      <c r="N541" s="22"/>
      <c r="O541" s="40" t="str">
        <f t="shared" si="16"/>
        <v/>
      </c>
      <c r="P541" s="41" t="str">
        <f t="shared" si="17"/>
        <v/>
      </c>
    </row>
    <row r="542" spans="1:16" s="2" customFormat="1">
      <c r="A542" s="1"/>
      <c r="B542" s="1"/>
      <c r="C542" s="21"/>
      <c r="D542" s="21"/>
      <c r="E542" s="44" t="str">
        <f>IFERROR(IF(RIGHT(C542,3)="999","Contract/Other",VLOOKUP(C542,'Assistance Listings'!$A$1:$C$9999,2,FALSE)),"")</f>
        <v/>
      </c>
      <c r="F542" s="1"/>
      <c r="G542" s="1"/>
      <c r="H542" s="44" t="str">
        <f>IFERROR(IF(G542="Y","R&amp;D Cluster",VLOOKUP(VALUE(C542),Clusters!$A$5:$C$9999,3,FALSE)),"")</f>
        <v/>
      </c>
      <c r="I542" s="1"/>
      <c r="J542" s="1"/>
      <c r="K542" s="30"/>
      <c r="L542" s="30"/>
      <c r="M542" s="22"/>
      <c r="N542" s="22"/>
      <c r="O542" s="40" t="str">
        <f t="shared" si="16"/>
        <v/>
      </c>
      <c r="P542" s="41" t="str">
        <f t="shared" si="17"/>
        <v/>
      </c>
    </row>
    <row r="543" spans="1:16" s="2" customFormat="1">
      <c r="A543" s="1"/>
      <c r="B543" s="1"/>
      <c r="C543" s="21"/>
      <c r="D543" s="21"/>
      <c r="E543" s="44" t="str">
        <f>IFERROR(IF(RIGHT(C543,3)="999","Contract/Other",VLOOKUP(C543,'Assistance Listings'!$A$1:$C$9999,2,FALSE)),"")</f>
        <v/>
      </c>
      <c r="F543" s="1"/>
      <c r="G543" s="1"/>
      <c r="H543" s="44" t="str">
        <f>IFERROR(IF(G543="Y","R&amp;D Cluster",VLOOKUP(VALUE(C543),Clusters!$A$5:$C$9999,3,FALSE)),"")</f>
        <v/>
      </c>
      <c r="I543" s="1"/>
      <c r="J543" s="1"/>
      <c r="K543" s="30"/>
      <c r="L543" s="30"/>
      <c r="M543" s="22"/>
      <c r="N543" s="22"/>
      <c r="O543" s="40" t="str">
        <f t="shared" si="16"/>
        <v/>
      </c>
      <c r="P543" s="41" t="str">
        <f t="shared" si="17"/>
        <v/>
      </c>
    </row>
    <row r="544" spans="1:16" s="2" customFormat="1">
      <c r="A544" s="1"/>
      <c r="B544" s="1"/>
      <c r="C544" s="21"/>
      <c r="D544" s="21"/>
      <c r="E544" s="44" t="str">
        <f>IFERROR(IF(RIGHT(C544,3)="999","Contract/Other",VLOOKUP(C544,'Assistance Listings'!$A$1:$C$9999,2,FALSE)),"")</f>
        <v/>
      </c>
      <c r="F544" s="1"/>
      <c r="G544" s="1"/>
      <c r="H544" s="44" t="str">
        <f>IFERROR(IF(G544="Y","R&amp;D Cluster",VLOOKUP(VALUE(C544),Clusters!$A$5:$C$9999,3,FALSE)),"")</f>
        <v/>
      </c>
      <c r="I544" s="1"/>
      <c r="J544" s="1"/>
      <c r="K544" s="30"/>
      <c r="L544" s="30"/>
      <c r="M544" s="22"/>
      <c r="N544" s="22"/>
      <c r="O544" s="40" t="str">
        <f t="shared" si="16"/>
        <v/>
      </c>
      <c r="P544" s="41" t="str">
        <f t="shared" si="17"/>
        <v/>
      </c>
    </row>
    <row r="545" spans="1:16" s="2" customFormat="1">
      <c r="A545" s="1"/>
      <c r="B545" s="1"/>
      <c r="C545" s="21"/>
      <c r="D545" s="21"/>
      <c r="E545" s="44" t="str">
        <f>IFERROR(IF(RIGHT(C545,3)="999","Contract/Other",VLOOKUP(C545,'Assistance Listings'!$A$1:$C$9999,2,FALSE)),"")</f>
        <v/>
      </c>
      <c r="F545" s="1"/>
      <c r="G545" s="1"/>
      <c r="H545" s="44" t="str">
        <f>IFERROR(IF(G545="Y","R&amp;D Cluster",VLOOKUP(VALUE(C545),Clusters!$A$5:$C$9999,3,FALSE)),"")</f>
        <v/>
      </c>
      <c r="I545" s="1"/>
      <c r="J545" s="1"/>
      <c r="K545" s="30"/>
      <c r="L545" s="30"/>
      <c r="M545" s="22"/>
      <c r="N545" s="22"/>
      <c r="O545" s="40" t="str">
        <f t="shared" si="16"/>
        <v/>
      </c>
      <c r="P545" s="41" t="str">
        <f t="shared" si="17"/>
        <v/>
      </c>
    </row>
    <row r="546" spans="1:16" s="2" customFormat="1">
      <c r="A546" s="1"/>
      <c r="B546" s="1"/>
      <c r="C546" s="21"/>
      <c r="D546" s="21"/>
      <c r="E546" s="44" t="str">
        <f>IFERROR(IF(RIGHT(C546,3)="999","Contract/Other",VLOOKUP(C546,'Assistance Listings'!$A$1:$C$9999,2,FALSE)),"")</f>
        <v/>
      </c>
      <c r="F546" s="1"/>
      <c r="G546" s="1"/>
      <c r="H546" s="44" t="str">
        <f>IFERROR(IF(G546="Y","R&amp;D Cluster",VLOOKUP(VALUE(C546),Clusters!$A$5:$C$9999,3,FALSE)),"")</f>
        <v/>
      </c>
      <c r="I546" s="1"/>
      <c r="J546" s="1"/>
      <c r="K546" s="30"/>
      <c r="L546" s="30"/>
      <c r="M546" s="22"/>
      <c r="N546" s="22"/>
      <c r="O546" s="40" t="str">
        <f t="shared" si="16"/>
        <v/>
      </c>
      <c r="P546" s="41" t="str">
        <f t="shared" si="17"/>
        <v/>
      </c>
    </row>
    <row r="547" spans="1:16" s="2" customFormat="1">
      <c r="A547" s="1"/>
      <c r="B547" s="1"/>
      <c r="C547" s="21"/>
      <c r="D547" s="21"/>
      <c r="E547" s="44" t="str">
        <f>IFERROR(IF(RIGHT(C547,3)="999","Contract/Other",VLOOKUP(C547,'Assistance Listings'!$A$1:$C$9999,2,FALSE)),"")</f>
        <v/>
      </c>
      <c r="F547" s="1"/>
      <c r="G547" s="1"/>
      <c r="H547" s="44" t="str">
        <f>IFERROR(IF(G547="Y","R&amp;D Cluster",VLOOKUP(VALUE(C547),Clusters!$A$5:$C$9999,3,FALSE)),"")</f>
        <v/>
      </c>
      <c r="I547" s="1"/>
      <c r="J547" s="1"/>
      <c r="K547" s="30"/>
      <c r="L547" s="30"/>
      <c r="M547" s="22"/>
      <c r="N547" s="22"/>
      <c r="O547" s="40" t="str">
        <f t="shared" si="16"/>
        <v/>
      </c>
      <c r="P547" s="41" t="str">
        <f t="shared" si="17"/>
        <v/>
      </c>
    </row>
    <row r="548" spans="1:16" s="2" customFormat="1">
      <c r="A548" s="1"/>
      <c r="B548" s="1"/>
      <c r="C548" s="21"/>
      <c r="D548" s="21"/>
      <c r="E548" s="44" t="str">
        <f>IFERROR(IF(RIGHT(C548,3)="999","Contract/Other",VLOOKUP(C548,'Assistance Listings'!$A$1:$C$9999,2,FALSE)),"")</f>
        <v/>
      </c>
      <c r="F548" s="1"/>
      <c r="G548" s="1"/>
      <c r="H548" s="44" t="str">
        <f>IFERROR(IF(G548="Y","R&amp;D Cluster",VLOOKUP(VALUE(C548),Clusters!$A$5:$C$9999,3,FALSE)),"")</f>
        <v/>
      </c>
      <c r="I548" s="1"/>
      <c r="J548" s="1"/>
      <c r="K548" s="30"/>
      <c r="L548" s="30"/>
      <c r="M548" s="22"/>
      <c r="N548" s="22"/>
      <c r="O548" s="40" t="str">
        <f t="shared" si="16"/>
        <v/>
      </c>
      <c r="P548" s="41" t="str">
        <f t="shared" si="17"/>
        <v/>
      </c>
    </row>
    <row r="549" spans="1:16" s="2" customFormat="1">
      <c r="A549" s="1"/>
      <c r="B549" s="1"/>
      <c r="C549" s="21"/>
      <c r="D549" s="21"/>
      <c r="E549" s="44" t="str">
        <f>IFERROR(IF(RIGHT(C549,3)="999","Contract/Other",VLOOKUP(C549,'Assistance Listings'!$A$1:$C$9999,2,FALSE)),"")</f>
        <v/>
      </c>
      <c r="F549" s="1"/>
      <c r="G549" s="1"/>
      <c r="H549" s="44" t="str">
        <f>IFERROR(IF(G549="Y","R&amp;D Cluster",VLOOKUP(VALUE(C549),Clusters!$A$5:$C$9999,3,FALSE)),"")</f>
        <v/>
      </c>
      <c r="I549" s="1"/>
      <c r="J549" s="1"/>
      <c r="K549" s="30"/>
      <c r="L549" s="30"/>
      <c r="M549" s="22"/>
      <c r="N549" s="22"/>
      <c r="O549" s="40" t="str">
        <f t="shared" si="16"/>
        <v/>
      </c>
      <c r="P549" s="41" t="str">
        <f t="shared" si="17"/>
        <v/>
      </c>
    </row>
    <row r="550" spans="1:16" s="2" customFormat="1">
      <c r="A550" s="1"/>
      <c r="B550" s="1"/>
      <c r="C550" s="21"/>
      <c r="D550" s="21"/>
      <c r="E550" s="44" t="str">
        <f>IFERROR(IF(RIGHT(C550,3)="999","Contract/Other",VLOOKUP(C550,'Assistance Listings'!$A$1:$C$9999,2,FALSE)),"")</f>
        <v/>
      </c>
      <c r="F550" s="1"/>
      <c r="G550" s="1"/>
      <c r="H550" s="44" t="str">
        <f>IFERROR(IF(G550="Y","R&amp;D Cluster",VLOOKUP(VALUE(C550),Clusters!$A$5:$C$9999,3,FALSE)),"")</f>
        <v/>
      </c>
      <c r="I550" s="1"/>
      <c r="J550" s="1"/>
      <c r="K550" s="30"/>
      <c r="L550" s="30"/>
      <c r="M550" s="22"/>
      <c r="N550" s="22"/>
      <c r="O550" s="40" t="str">
        <f t="shared" si="16"/>
        <v/>
      </c>
      <c r="P550" s="41" t="str">
        <f t="shared" si="17"/>
        <v/>
      </c>
    </row>
    <row r="551" spans="1:16" s="2" customFormat="1">
      <c r="A551" s="1"/>
      <c r="B551" s="1"/>
      <c r="C551" s="21"/>
      <c r="D551" s="21"/>
      <c r="E551" s="44" t="str">
        <f>IFERROR(IF(RIGHT(C551,3)="999","Contract/Other",VLOOKUP(C551,'Assistance Listings'!$A$1:$C$9999,2,FALSE)),"")</f>
        <v/>
      </c>
      <c r="F551" s="1"/>
      <c r="G551" s="1"/>
      <c r="H551" s="44" t="str">
        <f>IFERROR(IF(G551="Y","R&amp;D Cluster",VLOOKUP(VALUE(C551),Clusters!$A$5:$C$9999,3,FALSE)),"")</f>
        <v/>
      </c>
      <c r="I551" s="1"/>
      <c r="J551" s="1"/>
      <c r="K551" s="30"/>
      <c r="L551" s="30"/>
      <c r="M551" s="22"/>
      <c r="N551" s="22"/>
      <c r="O551" s="40" t="str">
        <f t="shared" si="16"/>
        <v/>
      </c>
      <c r="P551" s="41" t="str">
        <f t="shared" si="17"/>
        <v/>
      </c>
    </row>
    <row r="552" spans="1:16" s="2" customFormat="1">
      <c r="A552" s="1"/>
      <c r="B552" s="1"/>
      <c r="C552" s="21"/>
      <c r="D552" s="21"/>
      <c r="E552" s="44" t="str">
        <f>IFERROR(IF(RIGHT(C552,3)="999","Contract/Other",VLOOKUP(C552,'Assistance Listings'!$A$1:$C$9999,2,FALSE)),"")</f>
        <v/>
      </c>
      <c r="F552" s="1"/>
      <c r="G552" s="1"/>
      <c r="H552" s="44" t="str">
        <f>IFERROR(IF(G552="Y","R&amp;D Cluster",VLOOKUP(VALUE(C552),Clusters!$A$5:$C$9999,3,FALSE)),"")</f>
        <v/>
      </c>
      <c r="I552" s="1"/>
      <c r="J552" s="1"/>
      <c r="K552" s="30"/>
      <c r="L552" s="30"/>
      <c r="M552" s="22"/>
      <c r="N552" s="22"/>
      <c r="O552" s="40" t="str">
        <f t="shared" si="16"/>
        <v/>
      </c>
      <c r="P552" s="41" t="str">
        <f t="shared" si="17"/>
        <v/>
      </c>
    </row>
    <row r="553" spans="1:16" s="2" customFormat="1">
      <c r="A553" s="1"/>
      <c r="B553" s="1"/>
      <c r="C553" s="21"/>
      <c r="D553" s="21"/>
      <c r="E553" s="44" t="str">
        <f>IFERROR(IF(RIGHT(C553,3)="999","Contract/Other",VLOOKUP(C553,'Assistance Listings'!$A$1:$C$9999,2,FALSE)),"")</f>
        <v/>
      </c>
      <c r="F553" s="1"/>
      <c r="G553" s="1"/>
      <c r="H553" s="44" t="str">
        <f>IFERROR(IF(G553="Y","R&amp;D Cluster",VLOOKUP(VALUE(C553),Clusters!$A$5:$C$9999,3,FALSE)),"")</f>
        <v/>
      </c>
      <c r="I553" s="1"/>
      <c r="J553" s="1"/>
      <c r="K553" s="30"/>
      <c r="L553" s="30"/>
      <c r="M553" s="22"/>
      <c r="N553" s="22"/>
      <c r="O553" s="40" t="str">
        <f t="shared" si="16"/>
        <v/>
      </c>
      <c r="P553" s="41" t="str">
        <f t="shared" si="17"/>
        <v/>
      </c>
    </row>
    <row r="554" spans="1:16" s="2" customFormat="1">
      <c r="A554" s="1"/>
      <c r="B554" s="1"/>
      <c r="C554" s="21"/>
      <c r="D554" s="21"/>
      <c r="E554" s="44" t="str">
        <f>IFERROR(IF(RIGHT(C554,3)="999","Contract/Other",VLOOKUP(C554,'Assistance Listings'!$A$1:$C$9999,2,FALSE)),"")</f>
        <v/>
      </c>
      <c r="F554" s="1"/>
      <c r="G554" s="1"/>
      <c r="H554" s="44" t="str">
        <f>IFERROR(IF(G554="Y","R&amp;D Cluster",VLOOKUP(VALUE(C554),Clusters!$A$5:$C$9999,3,FALSE)),"")</f>
        <v/>
      </c>
      <c r="I554" s="1"/>
      <c r="J554" s="1"/>
      <c r="K554" s="30"/>
      <c r="L554" s="30"/>
      <c r="M554" s="22"/>
      <c r="N554" s="22"/>
      <c r="O554" s="40" t="str">
        <f t="shared" si="16"/>
        <v/>
      </c>
      <c r="P554" s="41" t="str">
        <f t="shared" si="17"/>
        <v/>
      </c>
    </row>
    <row r="555" spans="1:16" s="2" customFormat="1">
      <c r="A555" s="1"/>
      <c r="B555" s="1"/>
      <c r="C555" s="21"/>
      <c r="D555" s="21"/>
      <c r="E555" s="44" t="str">
        <f>IFERROR(IF(RIGHT(C555,3)="999","Contract/Other",VLOOKUP(C555,'Assistance Listings'!$A$1:$C$9999,2,FALSE)),"")</f>
        <v/>
      </c>
      <c r="F555" s="1"/>
      <c r="G555" s="1"/>
      <c r="H555" s="44" t="str">
        <f>IFERROR(IF(G555="Y","R&amp;D Cluster",VLOOKUP(VALUE(C555),Clusters!$A$5:$C$9999,3,FALSE)),"")</f>
        <v/>
      </c>
      <c r="I555" s="1"/>
      <c r="J555" s="1"/>
      <c r="K555" s="30"/>
      <c r="L555" s="30"/>
      <c r="M555" s="22"/>
      <c r="N555" s="22"/>
      <c r="O555" s="40" t="str">
        <f t="shared" si="16"/>
        <v/>
      </c>
      <c r="P555" s="41" t="str">
        <f t="shared" si="17"/>
        <v/>
      </c>
    </row>
    <row r="556" spans="1:16" s="2" customFormat="1">
      <c r="A556" s="1"/>
      <c r="B556" s="1"/>
      <c r="C556" s="21"/>
      <c r="D556" s="21"/>
      <c r="E556" s="44" t="str">
        <f>IFERROR(IF(RIGHT(C556,3)="999","Contract/Other",VLOOKUP(C556,'Assistance Listings'!$A$1:$C$9999,2,FALSE)),"")</f>
        <v/>
      </c>
      <c r="F556" s="1"/>
      <c r="G556" s="1"/>
      <c r="H556" s="44" t="str">
        <f>IFERROR(IF(G556="Y","R&amp;D Cluster",VLOOKUP(VALUE(C556),Clusters!$A$5:$C$9999,3,FALSE)),"")</f>
        <v/>
      </c>
      <c r="I556" s="1"/>
      <c r="J556" s="1"/>
      <c r="K556" s="30"/>
      <c r="L556" s="30"/>
      <c r="M556" s="22"/>
      <c r="N556" s="22"/>
      <c r="O556" s="40" t="str">
        <f t="shared" si="16"/>
        <v/>
      </c>
      <c r="P556" s="41" t="str">
        <f t="shared" si="17"/>
        <v/>
      </c>
    </row>
    <row r="557" spans="1:16" s="2" customFormat="1">
      <c r="A557" s="1"/>
      <c r="B557" s="1"/>
      <c r="C557" s="21"/>
      <c r="D557" s="21"/>
      <c r="E557" s="44" t="str">
        <f>IFERROR(IF(RIGHT(C557,3)="999","Contract/Other",VLOOKUP(C557,'Assistance Listings'!$A$1:$C$9999,2,FALSE)),"")</f>
        <v/>
      </c>
      <c r="F557" s="1"/>
      <c r="G557" s="1"/>
      <c r="H557" s="44" t="str">
        <f>IFERROR(IF(G557="Y","R&amp;D Cluster",VLOOKUP(VALUE(C557),Clusters!$A$5:$C$9999,3,FALSE)),"")</f>
        <v/>
      </c>
      <c r="I557" s="1"/>
      <c r="J557" s="1"/>
      <c r="K557" s="30"/>
      <c r="L557" s="30"/>
      <c r="M557" s="22"/>
      <c r="N557" s="22"/>
      <c r="O557" s="40" t="str">
        <f t="shared" si="16"/>
        <v/>
      </c>
      <c r="P557" s="41" t="str">
        <f t="shared" si="17"/>
        <v/>
      </c>
    </row>
    <row r="558" spans="1:16" s="2" customFormat="1">
      <c r="A558" s="1"/>
      <c r="B558" s="1"/>
      <c r="C558" s="21"/>
      <c r="D558" s="21"/>
      <c r="E558" s="44" t="str">
        <f>IFERROR(IF(RIGHT(C558,3)="999","Contract/Other",VLOOKUP(C558,'Assistance Listings'!$A$1:$C$9999,2,FALSE)),"")</f>
        <v/>
      </c>
      <c r="F558" s="1"/>
      <c r="G558" s="1"/>
      <c r="H558" s="44" t="str">
        <f>IFERROR(IF(G558="Y","R&amp;D Cluster",VLOOKUP(VALUE(C558),Clusters!$A$5:$C$9999,3,FALSE)),"")</f>
        <v/>
      </c>
      <c r="I558" s="1"/>
      <c r="J558" s="1"/>
      <c r="K558" s="30"/>
      <c r="L558" s="30"/>
      <c r="M558" s="22"/>
      <c r="N558" s="22"/>
      <c r="O558" s="40" t="str">
        <f t="shared" si="16"/>
        <v/>
      </c>
      <c r="P558" s="41" t="str">
        <f t="shared" si="17"/>
        <v/>
      </c>
    </row>
    <row r="559" spans="1:16" s="2" customFormat="1">
      <c r="A559" s="1"/>
      <c r="B559" s="1"/>
      <c r="C559" s="21"/>
      <c r="D559" s="21"/>
      <c r="E559" s="44" t="str">
        <f>IFERROR(IF(RIGHT(C559,3)="999","Contract/Other",VLOOKUP(C559,'Assistance Listings'!$A$1:$C$9999,2,FALSE)),"")</f>
        <v/>
      </c>
      <c r="F559" s="1"/>
      <c r="G559" s="1"/>
      <c r="H559" s="44" t="str">
        <f>IFERROR(IF(G559="Y","R&amp;D Cluster",VLOOKUP(VALUE(C559),Clusters!$A$5:$C$9999,3,FALSE)),"")</f>
        <v/>
      </c>
      <c r="I559" s="1"/>
      <c r="J559" s="1"/>
      <c r="K559" s="30"/>
      <c r="L559" s="30"/>
      <c r="M559" s="22"/>
      <c r="N559" s="22"/>
      <c r="O559" s="40" t="str">
        <f t="shared" si="16"/>
        <v/>
      </c>
      <c r="P559" s="41" t="str">
        <f t="shared" si="17"/>
        <v/>
      </c>
    </row>
    <row r="560" spans="1:16" s="2" customFormat="1">
      <c r="A560" s="1"/>
      <c r="B560" s="1"/>
      <c r="C560" s="21"/>
      <c r="D560" s="21"/>
      <c r="E560" s="44" t="str">
        <f>IFERROR(IF(RIGHT(C560,3)="999","Contract/Other",VLOOKUP(C560,'Assistance Listings'!$A$1:$C$9999,2,FALSE)),"")</f>
        <v/>
      </c>
      <c r="F560" s="1"/>
      <c r="G560" s="1"/>
      <c r="H560" s="44" t="str">
        <f>IFERROR(IF(G560="Y","R&amp;D Cluster",VLOOKUP(VALUE(C560),Clusters!$A$5:$C$9999,3,FALSE)),"")</f>
        <v/>
      </c>
      <c r="I560" s="1"/>
      <c r="J560" s="1"/>
      <c r="K560" s="30"/>
      <c r="L560" s="30"/>
      <c r="M560" s="22"/>
      <c r="N560" s="22"/>
      <c r="O560" s="40" t="str">
        <f t="shared" si="16"/>
        <v/>
      </c>
      <c r="P560" s="41" t="str">
        <f t="shared" si="17"/>
        <v/>
      </c>
    </row>
    <row r="561" spans="1:16" s="2" customFormat="1">
      <c r="A561" s="1"/>
      <c r="B561" s="1"/>
      <c r="C561" s="21"/>
      <c r="D561" s="21"/>
      <c r="E561" s="44" t="str">
        <f>IFERROR(IF(RIGHT(C561,3)="999","Contract/Other",VLOOKUP(C561,'Assistance Listings'!$A$1:$C$9999,2,FALSE)),"")</f>
        <v/>
      </c>
      <c r="F561" s="1"/>
      <c r="G561" s="1"/>
      <c r="H561" s="44" t="str">
        <f>IFERROR(IF(G561="Y","R&amp;D Cluster",VLOOKUP(VALUE(C561),Clusters!$A$5:$C$9999,3,FALSE)),"")</f>
        <v/>
      </c>
      <c r="I561" s="1"/>
      <c r="J561" s="1"/>
      <c r="K561" s="30"/>
      <c r="L561" s="30"/>
      <c r="M561" s="22"/>
      <c r="N561" s="22"/>
      <c r="O561" s="40" t="str">
        <f t="shared" si="16"/>
        <v/>
      </c>
      <c r="P561" s="41" t="str">
        <f t="shared" si="17"/>
        <v/>
      </c>
    </row>
    <row r="562" spans="1:16" s="2" customFormat="1">
      <c r="A562" s="1"/>
      <c r="B562" s="1"/>
      <c r="C562" s="21"/>
      <c r="D562" s="21"/>
      <c r="E562" s="44" t="str">
        <f>IFERROR(IF(RIGHT(C562,3)="999","Contract/Other",VLOOKUP(C562,'Assistance Listings'!$A$1:$C$9999,2,FALSE)),"")</f>
        <v/>
      </c>
      <c r="F562" s="1"/>
      <c r="G562" s="1"/>
      <c r="H562" s="44" t="str">
        <f>IFERROR(IF(G562="Y","R&amp;D Cluster",VLOOKUP(VALUE(C562),Clusters!$A$5:$C$9999,3,FALSE)),"")</f>
        <v/>
      </c>
      <c r="I562" s="1"/>
      <c r="J562" s="1"/>
      <c r="K562" s="30"/>
      <c r="L562" s="30"/>
      <c r="M562" s="22"/>
      <c r="N562" s="22"/>
      <c r="O562" s="40" t="str">
        <f t="shared" si="16"/>
        <v/>
      </c>
      <c r="P562" s="41" t="str">
        <f t="shared" si="17"/>
        <v/>
      </c>
    </row>
    <row r="563" spans="1:16" s="2" customFormat="1">
      <c r="A563" s="1"/>
      <c r="B563" s="1"/>
      <c r="C563" s="21"/>
      <c r="D563" s="21"/>
      <c r="E563" s="44" t="str">
        <f>IFERROR(IF(RIGHT(C563,3)="999","Contract/Other",VLOOKUP(C563,'Assistance Listings'!$A$1:$C$9999,2,FALSE)),"")</f>
        <v/>
      </c>
      <c r="F563" s="1"/>
      <c r="G563" s="1"/>
      <c r="H563" s="44" t="str">
        <f>IFERROR(IF(G563="Y","R&amp;D Cluster",VLOOKUP(VALUE(C563),Clusters!$A$5:$C$9999,3,FALSE)),"")</f>
        <v/>
      </c>
      <c r="I563" s="1"/>
      <c r="J563" s="1"/>
      <c r="K563" s="30"/>
      <c r="L563" s="30"/>
      <c r="M563" s="22"/>
      <c r="N563" s="22"/>
      <c r="O563" s="40" t="str">
        <f t="shared" si="16"/>
        <v/>
      </c>
      <c r="P563" s="41" t="str">
        <f t="shared" si="17"/>
        <v/>
      </c>
    </row>
    <row r="564" spans="1:16" s="2" customFormat="1">
      <c r="A564" s="1"/>
      <c r="B564" s="1"/>
      <c r="C564" s="21"/>
      <c r="D564" s="21"/>
      <c r="E564" s="44" t="str">
        <f>IFERROR(IF(RIGHT(C564,3)="999","Contract/Other",VLOOKUP(C564,'Assistance Listings'!$A$1:$C$9999,2,FALSE)),"")</f>
        <v/>
      </c>
      <c r="F564" s="1"/>
      <c r="G564" s="1"/>
      <c r="H564" s="44" t="str">
        <f>IFERROR(IF(G564="Y","R&amp;D Cluster",VLOOKUP(VALUE(C564),Clusters!$A$5:$C$9999,3,FALSE)),"")</f>
        <v/>
      </c>
      <c r="I564" s="1"/>
      <c r="J564" s="1"/>
      <c r="K564" s="30"/>
      <c r="L564" s="30"/>
      <c r="M564" s="22"/>
      <c r="N564" s="22"/>
      <c r="O564" s="40" t="str">
        <f t="shared" si="16"/>
        <v/>
      </c>
      <c r="P564" s="41" t="str">
        <f t="shared" si="17"/>
        <v/>
      </c>
    </row>
    <row r="565" spans="1:16" s="2" customFormat="1">
      <c r="A565" s="1"/>
      <c r="B565" s="1"/>
      <c r="C565" s="21"/>
      <c r="D565" s="21"/>
      <c r="E565" s="44" t="str">
        <f>IFERROR(IF(RIGHT(C565,3)="999","Contract/Other",VLOOKUP(C565,'Assistance Listings'!$A$1:$C$9999,2,FALSE)),"")</f>
        <v/>
      </c>
      <c r="F565" s="1"/>
      <c r="G565" s="1"/>
      <c r="H565" s="44" t="str">
        <f>IFERROR(IF(G565="Y","R&amp;D Cluster",VLOOKUP(VALUE(C565),Clusters!$A$5:$C$9999,3,FALSE)),"")</f>
        <v/>
      </c>
      <c r="I565" s="1"/>
      <c r="J565" s="1"/>
      <c r="K565" s="30"/>
      <c r="L565" s="30"/>
      <c r="M565" s="22"/>
      <c r="N565" s="22"/>
      <c r="O565" s="40" t="str">
        <f t="shared" si="16"/>
        <v/>
      </c>
      <c r="P565" s="41" t="str">
        <f t="shared" si="17"/>
        <v/>
      </c>
    </row>
    <row r="566" spans="1:16" s="2" customFormat="1">
      <c r="A566" s="1"/>
      <c r="B566" s="1"/>
      <c r="C566" s="21"/>
      <c r="D566" s="21"/>
      <c r="E566" s="44" t="str">
        <f>IFERROR(IF(RIGHT(C566,3)="999","Contract/Other",VLOOKUP(C566,'Assistance Listings'!$A$1:$C$9999,2,FALSE)),"")</f>
        <v/>
      </c>
      <c r="F566" s="1"/>
      <c r="G566" s="1"/>
      <c r="H566" s="44" t="str">
        <f>IFERROR(IF(G566="Y","R&amp;D Cluster",VLOOKUP(VALUE(C566),Clusters!$A$5:$C$9999,3,FALSE)),"")</f>
        <v/>
      </c>
      <c r="I566" s="1"/>
      <c r="J566" s="1"/>
      <c r="K566" s="30"/>
      <c r="L566" s="30"/>
      <c r="M566" s="22"/>
      <c r="N566" s="22"/>
      <c r="O566" s="40" t="str">
        <f t="shared" si="16"/>
        <v/>
      </c>
      <c r="P566" s="41" t="str">
        <f t="shared" si="17"/>
        <v/>
      </c>
    </row>
    <row r="567" spans="1:16" s="2" customFormat="1">
      <c r="A567" s="1"/>
      <c r="B567" s="1"/>
      <c r="C567" s="21"/>
      <c r="D567" s="21"/>
      <c r="E567" s="44" t="str">
        <f>IFERROR(IF(RIGHT(C567,3)="999","Contract/Other",VLOOKUP(C567,'Assistance Listings'!$A$1:$C$9999,2,FALSE)),"")</f>
        <v/>
      </c>
      <c r="F567" s="1"/>
      <c r="G567" s="1"/>
      <c r="H567" s="44" t="str">
        <f>IFERROR(IF(G567="Y","R&amp;D Cluster",VLOOKUP(VALUE(C567),Clusters!$A$5:$C$9999,3,FALSE)),"")</f>
        <v/>
      </c>
      <c r="I567" s="1"/>
      <c r="J567" s="1"/>
      <c r="K567" s="30"/>
      <c r="L567" s="30"/>
      <c r="M567" s="22"/>
      <c r="N567" s="22"/>
      <c r="O567" s="40" t="str">
        <f t="shared" si="16"/>
        <v/>
      </c>
      <c r="P567" s="41" t="str">
        <f t="shared" si="17"/>
        <v/>
      </c>
    </row>
    <row r="568" spans="1:16" s="2" customFormat="1">
      <c r="A568" s="1"/>
      <c r="B568" s="1"/>
      <c r="C568" s="21"/>
      <c r="D568" s="21"/>
      <c r="E568" s="44" t="str">
        <f>IFERROR(IF(RIGHT(C568,3)="999","Contract/Other",VLOOKUP(C568,'Assistance Listings'!$A$1:$C$9999,2,FALSE)),"")</f>
        <v/>
      </c>
      <c r="F568" s="1"/>
      <c r="G568" s="1"/>
      <c r="H568" s="44" t="str">
        <f>IFERROR(IF(G568="Y","R&amp;D Cluster",VLOOKUP(VALUE(C568),Clusters!$A$5:$C$9999,3,FALSE)),"")</f>
        <v/>
      </c>
      <c r="I568" s="1"/>
      <c r="J568" s="1"/>
      <c r="K568" s="30"/>
      <c r="L568" s="30"/>
      <c r="M568" s="22"/>
      <c r="N568" s="22"/>
      <c r="O568" s="40" t="str">
        <f t="shared" si="16"/>
        <v/>
      </c>
      <c r="P568" s="41" t="str">
        <f t="shared" si="17"/>
        <v/>
      </c>
    </row>
    <row r="569" spans="1:16" s="2" customFormat="1">
      <c r="A569" s="1"/>
      <c r="B569" s="1"/>
      <c r="C569" s="21"/>
      <c r="D569" s="21"/>
      <c r="E569" s="44" t="str">
        <f>IFERROR(IF(RIGHT(C569,3)="999","Contract/Other",VLOOKUP(C569,'Assistance Listings'!$A$1:$C$9999,2,FALSE)),"")</f>
        <v/>
      </c>
      <c r="F569" s="1"/>
      <c r="G569" s="1"/>
      <c r="H569" s="44" t="str">
        <f>IFERROR(IF(G569="Y","R&amp;D Cluster",VLOOKUP(VALUE(C569),Clusters!$A$5:$C$9999,3,FALSE)),"")</f>
        <v/>
      </c>
      <c r="I569" s="1"/>
      <c r="J569" s="1"/>
      <c r="K569" s="30"/>
      <c r="L569" s="30"/>
      <c r="M569" s="22"/>
      <c r="N569" s="22"/>
      <c r="O569" s="40" t="str">
        <f t="shared" si="16"/>
        <v/>
      </c>
      <c r="P569" s="41" t="str">
        <f t="shared" si="17"/>
        <v/>
      </c>
    </row>
    <row r="570" spans="1:16" s="2" customFormat="1">
      <c r="A570" s="1"/>
      <c r="B570" s="1"/>
      <c r="C570" s="21"/>
      <c r="D570" s="21"/>
      <c r="E570" s="44" t="str">
        <f>IFERROR(IF(RIGHT(C570,3)="999","Contract/Other",VLOOKUP(C570,'Assistance Listings'!$A$1:$C$9999,2,FALSE)),"")</f>
        <v/>
      </c>
      <c r="F570" s="1"/>
      <c r="G570" s="1"/>
      <c r="H570" s="44" t="str">
        <f>IFERROR(IF(G570="Y","R&amp;D Cluster",VLOOKUP(VALUE(C570),Clusters!$A$5:$C$9999,3,FALSE)),"")</f>
        <v/>
      </c>
      <c r="I570" s="1"/>
      <c r="J570" s="1"/>
      <c r="K570" s="30"/>
      <c r="L570" s="30"/>
      <c r="M570" s="22"/>
      <c r="N570" s="22"/>
      <c r="O570" s="40" t="str">
        <f t="shared" si="16"/>
        <v/>
      </c>
      <c r="P570" s="41" t="str">
        <f t="shared" si="17"/>
        <v/>
      </c>
    </row>
    <row r="571" spans="1:16" s="2" customFormat="1">
      <c r="A571" s="1"/>
      <c r="B571" s="1"/>
      <c r="C571" s="21"/>
      <c r="D571" s="21"/>
      <c r="E571" s="44" t="str">
        <f>IFERROR(IF(RIGHT(C571,3)="999","Contract/Other",VLOOKUP(C571,'Assistance Listings'!$A$1:$C$9999,2,FALSE)),"")</f>
        <v/>
      </c>
      <c r="F571" s="1"/>
      <c r="G571" s="1"/>
      <c r="H571" s="44" t="str">
        <f>IFERROR(IF(G571="Y","R&amp;D Cluster",VLOOKUP(VALUE(C571),Clusters!$A$5:$C$9999,3,FALSE)),"")</f>
        <v/>
      </c>
      <c r="I571" s="1"/>
      <c r="J571" s="1"/>
      <c r="K571" s="30"/>
      <c r="L571" s="30"/>
      <c r="M571" s="22"/>
      <c r="N571" s="22"/>
      <c r="O571" s="40" t="str">
        <f t="shared" si="16"/>
        <v/>
      </c>
      <c r="P571" s="41" t="str">
        <f t="shared" si="17"/>
        <v/>
      </c>
    </row>
    <row r="572" spans="1:16" s="2" customFormat="1">
      <c r="A572" s="1"/>
      <c r="B572" s="1"/>
      <c r="C572" s="21"/>
      <c r="D572" s="21"/>
      <c r="E572" s="44" t="str">
        <f>IFERROR(IF(RIGHT(C572,3)="999","Contract/Other",VLOOKUP(C572,'Assistance Listings'!$A$1:$C$9999,2,FALSE)),"")</f>
        <v/>
      </c>
      <c r="F572" s="1"/>
      <c r="G572" s="1"/>
      <c r="H572" s="44" t="str">
        <f>IFERROR(IF(G572="Y","R&amp;D Cluster",VLOOKUP(VALUE(C572),Clusters!$A$5:$C$9999,3,FALSE)),"")</f>
        <v/>
      </c>
      <c r="I572" s="1"/>
      <c r="J572" s="1"/>
      <c r="K572" s="30"/>
      <c r="L572" s="30"/>
      <c r="M572" s="22"/>
      <c r="N572" s="22"/>
      <c r="O572" s="40" t="str">
        <f t="shared" si="16"/>
        <v/>
      </c>
      <c r="P572" s="41" t="str">
        <f t="shared" si="17"/>
        <v/>
      </c>
    </row>
    <row r="573" spans="1:16" s="2" customFormat="1">
      <c r="A573" s="1"/>
      <c r="B573" s="1"/>
      <c r="C573" s="21"/>
      <c r="D573" s="21"/>
      <c r="E573" s="44" t="str">
        <f>IFERROR(IF(RIGHT(C573,3)="999","Contract/Other",VLOOKUP(C573,'Assistance Listings'!$A$1:$C$9999,2,FALSE)),"")</f>
        <v/>
      </c>
      <c r="F573" s="1"/>
      <c r="G573" s="1"/>
      <c r="H573" s="44" t="str">
        <f>IFERROR(IF(G573="Y","R&amp;D Cluster",VLOOKUP(VALUE(C573),Clusters!$A$5:$C$9999,3,FALSE)),"")</f>
        <v/>
      </c>
      <c r="I573" s="1"/>
      <c r="J573" s="1"/>
      <c r="K573" s="30"/>
      <c r="L573" s="30"/>
      <c r="M573" s="22"/>
      <c r="N573" s="22"/>
      <c r="O573" s="40" t="str">
        <f t="shared" si="16"/>
        <v/>
      </c>
      <c r="P573" s="41" t="str">
        <f t="shared" si="17"/>
        <v/>
      </c>
    </row>
    <row r="574" spans="1:16" s="2" customFormat="1">
      <c r="A574" s="1"/>
      <c r="B574" s="1"/>
      <c r="C574" s="21"/>
      <c r="D574" s="21"/>
      <c r="E574" s="44" t="str">
        <f>IFERROR(IF(RIGHT(C574,3)="999","Contract/Other",VLOOKUP(C574,'Assistance Listings'!$A$1:$C$9999,2,FALSE)),"")</f>
        <v/>
      </c>
      <c r="F574" s="1"/>
      <c r="G574" s="1"/>
      <c r="H574" s="44" t="str">
        <f>IFERROR(IF(G574="Y","R&amp;D Cluster",VLOOKUP(VALUE(C574),Clusters!$A$5:$C$9999,3,FALSE)),"")</f>
        <v/>
      </c>
      <c r="I574" s="1"/>
      <c r="J574" s="1"/>
      <c r="K574" s="30"/>
      <c r="L574" s="30"/>
      <c r="M574" s="22"/>
      <c r="N574" s="22"/>
      <c r="O574" s="40" t="str">
        <f t="shared" si="16"/>
        <v/>
      </c>
      <c r="P574" s="41" t="str">
        <f t="shared" si="17"/>
        <v/>
      </c>
    </row>
    <row r="575" spans="1:16" s="2" customFormat="1">
      <c r="A575" s="1"/>
      <c r="B575" s="1"/>
      <c r="C575" s="21"/>
      <c r="D575" s="21"/>
      <c r="E575" s="44" t="str">
        <f>IFERROR(IF(RIGHT(C575,3)="999","Contract/Other",VLOOKUP(C575,'Assistance Listings'!$A$1:$C$9999,2,FALSE)),"")</f>
        <v/>
      </c>
      <c r="F575" s="1"/>
      <c r="G575" s="1"/>
      <c r="H575" s="44" t="str">
        <f>IFERROR(IF(G575="Y","R&amp;D Cluster",VLOOKUP(VALUE(C575),Clusters!$A$5:$C$9999,3,FALSE)),"")</f>
        <v/>
      </c>
      <c r="I575" s="1"/>
      <c r="J575" s="1"/>
      <c r="K575" s="30"/>
      <c r="L575" s="30"/>
      <c r="M575" s="22"/>
      <c r="N575" s="22"/>
      <c r="O575" s="40" t="str">
        <f t="shared" si="16"/>
        <v/>
      </c>
      <c r="P575" s="41" t="str">
        <f t="shared" si="17"/>
        <v/>
      </c>
    </row>
    <row r="576" spans="1:16" s="2" customFormat="1">
      <c r="A576" s="1"/>
      <c r="B576" s="1"/>
      <c r="C576" s="21"/>
      <c r="D576" s="21"/>
      <c r="E576" s="44" t="str">
        <f>IFERROR(IF(RIGHT(C576,3)="999","Contract/Other",VLOOKUP(C576,'Assistance Listings'!$A$1:$C$9999,2,FALSE)),"")</f>
        <v/>
      </c>
      <c r="F576" s="1"/>
      <c r="G576" s="1"/>
      <c r="H576" s="44" t="str">
        <f>IFERROR(IF(G576="Y","R&amp;D Cluster",VLOOKUP(VALUE(C576),Clusters!$A$5:$C$9999,3,FALSE)),"")</f>
        <v/>
      </c>
      <c r="I576" s="1"/>
      <c r="J576" s="1"/>
      <c r="K576" s="30"/>
      <c r="L576" s="30"/>
      <c r="M576" s="22"/>
      <c r="N576" s="22"/>
      <c r="O576" s="40" t="str">
        <f t="shared" si="16"/>
        <v/>
      </c>
      <c r="P576" s="41" t="str">
        <f t="shared" si="17"/>
        <v/>
      </c>
    </row>
    <row r="577" spans="1:16" s="2" customFormat="1">
      <c r="A577" s="1"/>
      <c r="B577" s="1"/>
      <c r="C577" s="21"/>
      <c r="D577" s="21"/>
      <c r="E577" s="44" t="str">
        <f>IFERROR(IF(RIGHT(C577,3)="999","Contract/Other",VLOOKUP(C577,'Assistance Listings'!$A$1:$C$9999,2,FALSE)),"")</f>
        <v/>
      </c>
      <c r="F577" s="1"/>
      <c r="G577" s="1"/>
      <c r="H577" s="44" t="str">
        <f>IFERROR(IF(G577="Y","R&amp;D Cluster",VLOOKUP(VALUE(C577),Clusters!$A$5:$C$9999,3,FALSE)),"")</f>
        <v/>
      </c>
      <c r="I577" s="1"/>
      <c r="J577" s="1"/>
      <c r="K577" s="30"/>
      <c r="L577" s="30"/>
      <c r="M577" s="22"/>
      <c r="N577" s="22"/>
      <c r="O577" s="40" t="str">
        <f t="shared" si="16"/>
        <v/>
      </c>
      <c r="P577" s="41" t="str">
        <f t="shared" si="17"/>
        <v/>
      </c>
    </row>
    <row r="578" spans="1:16" s="2" customFormat="1">
      <c r="A578" s="1"/>
      <c r="B578" s="1"/>
      <c r="C578" s="21"/>
      <c r="D578" s="21"/>
      <c r="E578" s="44" t="str">
        <f>IFERROR(IF(RIGHT(C578,3)="999","Contract/Other",VLOOKUP(C578,'Assistance Listings'!$A$1:$C$9999,2,FALSE)),"")</f>
        <v/>
      </c>
      <c r="F578" s="1"/>
      <c r="G578" s="1"/>
      <c r="H578" s="44" t="str">
        <f>IFERROR(IF(G578="Y","R&amp;D Cluster",VLOOKUP(VALUE(C578),Clusters!$A$5:$C$9999,3,FALSE)),"")</f>
        <v/>
      </c>
      <c r="I578" s="1"/>
      <c r="J578" s="1"/>
      <c r="K578" s="30"/>
      <c r="L578" s="30"/>
      <c r="M578" s="22"/>
      <c r="N578" s="22"/>
      <c r="O578" s="40" t="str">
        <f t="shared" si="16"/>
        <v/>
      </c>
      <c r="P578" s="41" t="str">
        <f t="shared" si="17"/>
        <v/>
      </c>
    </row>
    <row r="579" spans="1:16" s="2" customFormat="1">
      <c r="A579" s="1"/>
      <c r="B579" s="1"/>
      <c r="C579" s="21"/>
      <c r="D579" s="21"/>
      <c r="E579" s="44" t="str">
        <f>IFERROR(IF(RIGHT(C579,3)="999","Contract/Other",VLOOKUP(C579,'Assistance Listings'!$A$1:$C$9999,2,FALSE)),"")</f>
        <v/>
      </c>
      <c r="F579" s="1"/>
      <c r="G579" s="1"/>
      <c r="H579" s="44" t="str">
        <f>IFERROR(IF(G579="Y","R&amp;D Cluster",VLOOKUP(VALUE(C579),Clusters!$A$5:$C$9999,3,FALSE)),"")</f>
        <v/>
      </c>
      <c r="I579" s="1"/>
      <c r="J579" s="1"/>
      <c r="K579" s="30"/>
      <c r="L579" s="30"/>
      <c r="M579" s="22"/>
      <c r="N579" s="22"/>
      <c r="O579" s="40" t="str">
        <f t="shared" si="16"/>
        <v/>
      </c>
      <c r="P579" s="41" t="str">
        <f t="shared" si="17"/>
        <v/>
      </c>
    </row>
    <row r="580" spans="1:16" s="2" customFormat="1">
      <c r="A580" s="1"/>
      <c r="B580" s="1"/>
      <c r="C580" s="21"/>
      <c r="D580" s="21"/>
      <c r="E580" s="44" t="str">
        <f>IFERROR(IF(RIGHT(C580,3)="999","Contract/Other",VLOOKUP(C580,'Assistance Listings'!$A$1:$C$9999,2,FALSE)),"")</f>
        <v/>
      </c>
      <c r="F580" s="1"/>
      <c r="G580" s="1"/>
      <c r="H580" s="44" t="str">
        <f>IFERROR(IF(G580="Y","R&amp;D Cluster",VLOOKUP(VALUE(C580),Clusters!$A$5:$C$9999,3,FALSE)),"")</f>
        <v/>
      </c>
      <c r="I580" s="1"/>
      <c r="J580" s="1"/>
      <c r="K580" s="30"/>
      <c r="L580" s="30"/>
      <c r="M580" s="22"/>
      <c r="N580" s="22"/>
      <c r="O580" s="40" t="str">
        <f t="shared" si="16"/>
        <v/>
      </c>
      <c r="P580" s="41" t="str">
        <f t="shared" si="17"/>
        <v/>
      </c>
    </row>
    <row r="581" spans="1:16" s="2" customFormat="1">
      <c r="A581" s="1"/>
      <c r="B581" s="1"/>
      <c r="C581" s="21"/>
      <c r="D581" s="21"/>
      <c r="E581" s="44" t="str">
        <f>IFERROR(IF(RIGHT(C581,3)="999","Contract/Other",VLOOKUP(C581,'Assistance Listings'!$A$1:$C$9999,2,FALSE)),"")</f>
        <v/>
      </c>
      <c r="F581" s="1"/>
      <c r="G581" s="1"/>
      <c r="H581" s="44" t="str">
        <f>IFERROR(IF(G581="Y","R&amp;D Cluster",VLOOKUP(VALUE(C581),Clusters!$A$5:$C$9999,3,FALSE)),"")</f>
        <v/>
      </c>
      <c r="I581" s="1"/>
      <c r="J581" s="1"/>
      <c r="K581" s="30"/>
      <c r="L581" s="30"/>
      <c r="M581" s="22"/>
      <c r="N581" s="22"/>
      <c r="O581" s="40" t="str">
        <f t="shared" si="16"/>
        <v/>
      </c>
      <c r="P581" s="41" t="str">
        <f t="shared" si="17"/>
        <v/>
      </c>
    </row>
    <row r="582" spans="1:16" s="2" customFormat="1">
      <c r="A582" s="1"/>
      <c r="B582" s="1"/>
      <c r="C582" s="21"/>
      <c r="D582" s="21"/>
      <c r="E582" s="44" t="str">
        <f>IFERROR(IF(RIGHT(C582,3)="999","Contract/Other",VLOOKUP(C582,'Assistance Listings'!$A$1:$C$9999,2,FALSE)),"")</f>
        <v/>
      </c>
      <c r="F582" s="1"/>
      <c r="G582" s="1"/>
      <c r="H582" s="44" t="str">
        <f>IFERROR(IF(G582="Y","R&amp;D Cluster",VLOOKUP(VALUE(C582),Clusters!$A$5:$C$9999,3,FALSE)),"")</f>
        <v/>
      </c>
      <c r="I582" s="1"/>
      <c r="J582" s="1"/>
      <c r="K582" s="30"/>
      <c r="L582" s="30"/>
      <c r="M582" s="22"/>
      <c r="N582" s="22"/>
      <c r="O582" s="40" t="str">
        <f t="shared" si="16"/>
        <v/>
      </c>
      <c r="P582" s="41" t="str">
        <f t="shared" si="17"/>
        <v/>
      </c>
    </row>
    <row r="583" spans="1:16" s="2" customFormat="1">
      <c r="A583" s="1"/>
      <c r="B583" s="1"/>
      <c r="C583" s="21"/>
      <c r="D583" s="21"/>
      <c r="E583" s="44" t="str">
        <f>IFERROR(IF(RIGHT(C583,3)="999","Contract/Other",VLOOKUP(C583,'Assistance Listings'!$A$1:$C$9999,2,FALSE)),"")</f>
        <v/>
      </c>
      <c r="F583" s="1"/>
      <c r="G583" s="1"/>
      <c r="H583" s="44" t="str">
        <f>IFERROR(IF(G583="Y","R&amp;D Cluster",VLOOKUP(VALUE(C583),Clusters!$A$5:$C$9999,3,FALSE)),"")</f>
        <v/>
      </c>
      <c r="I583" s="1"/>
      <c r="J583" s="1"/>
      <c r="K583" s="30"/>
      <c r="L583" s="30"/>
      <c r="M583" s="22"/>
      <c r="N583" s="22"/>
      <c r="O583" s="40" t="str">
        <f t="shared" si="16"/>
        <v/>
      </c>
      <c r="P583" s="41" t="str">
        <f t="shared" si="17"/>
        <v/>
      </c>
    </row>
    <row r="584" spans="1:16" s="2" customFormat="1">
      <c r="A584" s="1"/>
      <c r="B584" s="1"/>
      <c r="C584" s="21"/>
      <c r="D584" s="21"/>
      <c r="E584" s="44" t="str">
        <f>IFERROR(IF(RIGHT(C584,3)="999","Contract/Other",VLOOKUP(C584,'Assistance Listings'!$A$1:$C$9999,2,FALSE)),"")</f>
        <v/>
      </c>
      <c r="F584" s="1"/>
      <c r="G584" s="1"/>
      <c r="H584" s="44" t="str">
        <f>IFERROR(IF(G584="Y","R&amp;D Cluster",VLOOKUP(VALUE(C584),Clusters!$A$5:$C$9999,3,FALSE)),"")</f>
        <v/>
      </c>
      <c r="I584" s="1"/>
      <c r="J584" s="1"/>
      <c r="K584" s="30"/>
      <c r="L584" s="30"/>
      <c r="M584" s="22"/>
      <c r="N584" s="22"/>
      <c r="O584" s="40" t="str">
        <f t="shared" ref="O584:O647" si="18">IF(OR(N584&gt;M584,N584&lt;0),"ERROR","")</f>
        <v/>
      </c>
      <c r="P584" s="41" t="str">
        <f t="shared" ref="P584:P647" si="19">IF(ISBLANK(J584),"",IF(J584="Y","",IF(J584="N",IF(ISBLANK(K584),"Pass-Through Entity Required",IF(LEN(K584)&gt;70,"Pass-Through Entity Name limited to 70 characters",IF(ISBLANK(L584),"Pass-Through Entity ID Required",""))))))</f>
        <v/>
      </c>
    </row>
    <row r="585" spans="1:16" s="2" customFormat="1">
      <c r="A585" s="1"/>
      <c r="B585" s="1"/>
      <c r="C585" s="21"/>
      <c r="D585" s="21"/>
      <c r="E585" s="44" t="str">
        <f>IFERROR(IF(RIGHT(C585,3)="999","Contract/Other",VLOOKUP(C585,'Assistance Listings'!$A$1:$C$9999,2,FALSE)),"")</f>
        <v/>
      </c>
      <c r="F585" s="1"/>
      <c r="G585" s="1"/>
      <c r="H585" s="44" t="str">
        <f>IFERROR(IF(G585="Y","R&amp;D Cluster",VLOOKUP(VALUE(C585),Clusters!$A$5:$C$9999,3,FALSE)),"")</f>
        <v/>
      </c>
      <c r="I585" s="1"/>
      <c r="J585" s="1"/>
      <c r="K585" s="30"/>
      <c r="L585" s="30"/>
      <c r="M585" s="22"/>
      <c r="N585" s="22"/>
      <c r="O585" s="40" t="str">
        <f t="shared" si="18"/>
        <v/>
      </c>
      <c r="P585" s="41" t="str">
        <f t="shared" si="19"/>
        <v/>
      </c>
    </row>
    <row r="586" spans="1:16" s="2" customFormat="1">
      <c r="A586" s="1"/>
      <c r="B586" s="1"/>
      <c r="C586" s="21"/>
      <c r="D586" s="21"/>
      <c r="E586" s="44" t="str">
        <f>IFERROR(IF(RIGHT(C586,3)="999","Contract/Other",VLOOKUP(C586,'Assistance Listings'!$A$1:$C$9999,2,FALSE)),"")</f>
        <v/>
      </c>
      <c r="F586" s="1"/>
      <c r="G586" s="1"/>
      <c r="H586" s="44" t="str">
        <f>IFERROR(IF(G586="Y","R&amp;D Cluster",VLOOKUP(VALUE(C586),Clusters!$A$5:$C$9999,3,FALSE)),"")</f>
        <v/>
      </c>
      <c r="I586" s="1"/>
      <c r="J586" s="1"/>
      <c r="K586" s="30"/>
      <c r="L586" s="30"/>
      <c r="M586" s="22"/>
      <c r="N586" s="22"/>
      <c r="O586" s="40" t="str">
        <f t="shared" si="18"/>
        <v/>
      </c>
      <c r="P586" s="41" t="str">
        <f t="shared" si="19"/>
        <v/>
      </c>
    </row>
    <row r="587" spans="1:16" s="2" customFormat="1">
      <c r="A587" s="1"/>
      <c r="B587" s="1"/>
      <c r="C587" s="21"/>
      <c r="D587" s="21"/>
      <c r="E587" s="44" t="str">
        <f>IFERROR(IF(RIGHT(C587,3)="999","Contract/Other",VLOOKUP(C587,'Assistance Listings'!$A$1:$C$9999,2,FALSE)),"")</f>
        <v/>
      </c>
      <c r="F587" s="1"/>
      <c r="G587" s="1"/>
      <c r="H587" s="44" t="str">
        <f>IFERROR(IF(G587="Y","R&amp;D Cluster",VLOOKUP(VALUE(C587),Clusters!$A$5:$C$9999,3,FALSE)),"")</f>
        <v/>
      </c>
      <c r="I587" s="1"/>
      <c r="J587" s="1"/>
      <c r="K587" s="30"/>
      <c r="L587" s="30"/>
      <c r="M587" s="22"/>
      <c r="N587" s="22"/>
      <c r="O587" s="40" t="str">
        <f t="shared" si="18"/>
        <v/>
      </c>
      <c r="P587" s="41" t="str">
        <f t="shared" si="19"/>
        <v/>
      </c>
    </row>
    <row r="588" spans="1:16" s="2" customFormat="1">
      <c r="A588" s="1"/>
      <c r="B588" s="1"/>
      <c r="C588" s="21"/>
      <c r="D588" s="21"/>
      <c r="E588" s="44" t="str">
        <f>IFERROR(IF(RIGHT(C588,3)="999","Contract/Other",VLOOKUP(C588,'Assistance Listings'!$A$1:$C$9999,2,FALSE)),"")</f>
        <v/>
      </c>
      <c r="F588" s="1"/>
      <c r="G588" s="1"/>
      <c r="H588" s="44" t="str">
        <f>IFERROR(IF(G588="Y","R&amp;D Cluster",VLOOKUP(VALUE(C588),Clusters!$A$5:$C$9999,3,FALSE)),"")</f>
        <v/>
      </c>
      <c r="I588" s="1"/>
      <c r="J588" s="1"/>
      <c r="K588" s="30"/>
      <c r="L588" s="30"/>
      <c r="M588" s="22"/>
      <c r="N588" s="22"/>
      <c r="O588" s="40" t="str">
        <f t="shared" si="18"/>
        <v/>
      </c>
      <c r="P588" s="41" t="str">
        <f t="shared" si="19"/>
        <v/>
      </c>
    </row>
    <row r="589" spans="1:16" s="2" customFormat="1">
      <c r="A589" s="1"/>
      <c r="B589" s="1"/>
      <c r="C589" s="21"/>
      <c r="D589" s="21"/>
      <c r="E589" s="44" t="str">
        <f>IFERROR(IF(RIGHT(C589,3)="999","Contract/Other",VLOOKUP(C589,'Assistance Listings'!$A$1:$C$9999,2,FALSE)),"")</f>
        <v/>
      </c>
      <c r="F589" s="1"/>
      <c r="G589" s="1"/>
      <c r="H589" s="44" t="str">
        <f>IFERROR(IF(G589="Y","R&amp;D Cluster",VLOOKUP(VALUE(C589),Clusters!$A$5:$C$9999,3,FALSE)),"")</f>
        <v/>
      </c>
      <c r="I589" s="1"/>
      <c r="J589" s="1"/>
      <c r="K589" s="30"/>
      <c r="L589" s="30"/>
      <c r="M589" s="22"/>
      <c r="N589" s="22"/>
      <c r="O589" s="40" t="str">
        <f t="shared" si="18"/>
        <v/>
      </c>
      <c r="P589" s="41" t="str">
        <f t="shared" si="19"/>
        <v/>
      </c>
    </row>
    <row r="590" spans="1:16" s="2" customFormat="1">
      <c r="A590" s="1"/>
      <c r="B590" s="1"/>
      <c r="C590" s="21"/>
      <c r="D590" s="21"/>
      <c r="E590" s="44" t="str">
        <f>IFERROR(IF(RIGHT(C590,3)="999","Contract/Other",VLOOKUP(C590,'Assistance Listings'!$A$1:$C$9999,2,FALSE)),"")</f>
        <v/>
      </c>
      <c r="F590" s="1"/>
      <c r="G590" s="1"/>
      <c r="H590" s="44" t="str">
        <f>IFERROR(IF(G590="Y","R&amp;D Cluster",VLOOKUP(VALUE(C590),Clusters!$A$5:$C$9999,3,FALSE)),"")</f>
        <v/>
      </c>
      <c r="I590" s="1"/>
      <c r="J590" s="1"/>
      <c r="K590" s="30"/>
      <c r="L590" s="30"/>
      <c r="M590" s="22"/>
      <c r="N590" s="22"/>
      <c r="O590" s="40" t="str">
        <f t="shared" si="18"/>
        <v/>
      </c>
      <c r="P590" s="41" t="str">
        <f t="shared" si="19"/>
        <v/>
      </c>
    </row>
    <row r="591" spans="1:16" s="2" customFormat="1">
      <c r="A591" s="1"/>
      <c r="B591" s="1"/>
      <c r="C591" s="21"/>
      <c r="D591" s="21"/>
      <c r="E591" s="44" t="str">
        <f>IFERROR(IF(RIGHT(C591,3)="999","Contract/Other",VLOOKUP(C591,'Assistance Listings'!$A$1:$C$9999,2,FALSE)),"")</f>
        <v/>
      </c>
      <c r="F591" s="1"/>
      <c r="G591" s="1"/>
      <c r="H591" s="44" t="str">
        <f>IFERROR(IF(G591="Y","R&amp;D Cluster",VLOOKUP(VALUE(C591),Clusters!$A$5:$C$9999,3,FALSE)),"")</f>
        <v/>
      </c>
      <c r="I591" s="1"/>
      <c r="J591" s="1"/>
      <c r="K591" s="30"/>
      <c r="L591" s="30"/>
      <c r="M591" s="22"/>
      <c r="N591" s="22"/>
      <c r="O591" s="40" t="str">
        <f t="shared" si="18"/>
        <v/>
      </c>
      <c r="P591" s="41" t="str">
        <f t="shared" si="19"/>
        <v/>
      </c>
    </row>
    <row r="592" spans="1:16" s="2" customFormat="1">
      <c r="A592" s="1"/>
      <c r="B592" s="1"/>
      <c r="C592" s="21"/>
      <c r="D592" s="21"/>
      <c r="E592" s="44" t="str">
        <f>IFERROR(IF(RIGHT(C592,3)="999","Contract/Other",VLOOKUP(C592,'Assistance Listings'!$A$1:$C$9999,2,FALSE)),"")</f>
        <v/>
      </c>
      <c r="F592" s="1"/>
      <c r="G592" s="1"/>
      <c r="H592" s="44" t="str">
        <f>IFERROR(IF(G592="Y","R&amp;D Cluster",VLOOKUP(VALUE(C592),Clusters!$A$5:$C$9999,3,FALSE)),"")</f>
        <v/>
      </c>
      <c r="I592" s="1"/>
      <c r="J592" s="1"/>
      <c r="K592" s="30"/>
      <c r="L592" s="30"/>
      <c r="M592" s="22"/>
      <c r="N592" s="22"/>
      <c r="O592" s="40" t="str">
        <f t="shared" si="18"/>
        <v/>
      </c>
      <c r="P592" s="41" t="str">
        <f t="shared" si="19"/>
        <v/>
      </c>
    </row>
    <row r="593" spans="1:16" s="2" customFormat="1">
      <c r="A593" s="1"/>
      <c r="B593" s="1"/>
      <c r="C593" s="21"/>
      <c r="D593" s="21"/>
      <c r="E593" s="44" t="str">
        <f>IFERROR(IF(RIGHT(C593,3)="999","Contract/Other",VLOOKUP(C593,'Assistance Listings'!$A$1:$C$9999,2,FALSE)),"")</f>
        <v/>
      </c>
      <c r="F593" s="1"/>
      <c r="G593" s="1"/>
      <c r="H593" s="44" t="str">
        <f>IFERROR(IF(G593="Y","R&amp;D Cluster",VLOOKUP(VALUE(C593),Clusters!$A$5:$C$9999,3,FALSE)),"")</f>
        <v/>
      </c>
      <c r="I593" s="1"/>
      <c r="J593" s="1"/>
      <c r="K593" s="30"/>
      <c r="L593" s="30"/>
      <c r="M593" s="22"/>
      <c r="N593" s="22"/>
      <c r="O593" s="40" t="str">
        <f t="shared" si="18"/>
        <v/>
      </c>
      <c r="P593" s="41" t="str">
        <f t="shared" si="19"/>
        <v/>
      </c>
    </row>
    <row r="594" spans="1:16" s="2" customFormat="1">
      <c r="A594" s="1"/>
      <c r="B594" s="1"/>
      <c r="C594" s="21"/>
      <c r="D594" s="21"/>
      <c r="E594" s="44" t="str">
        <f>IFERROR(IF(RIGHT(C594,3)="999","Contract/Other",VLOOKUP(C594,'Assistance Listings'!$A$1:$C$9999,2,FALSE)),"")</f>
        <v/>
      </c>
      <c r="F594" s="1"/>
      <c r="G594" s="1"/>
      <c r="H594" s="44" t="str">
        <f>IFERROR(IF(G594="Y","R&amp;D Cluster",VLOOKUP(VALUE(C594),Clusters!$A$5:$C$9999,3,FALSE)),"")</f>
        <v/>
      </c>
      <c r="I594" s="1"/>
      <c r="J594" s="1"/>
      <c r="K594" s="30"/>
      <c r="L594" s="30"/>
      <c r="M594" s="22"/>
      <c r="N594" s="22"/>
      <c r="O594" s="40" t="str">
        <f t="shared" si="18"/>
        <v/>
      </c>
      <c r="P594" s="41" t="str">
        <f t="shared" si="19"/>
        <v/>
      </c>
    </row>
    <row r="595" spans="1:16" s="2" customFormat="1">
      <c r="A595" s="1"/>
      <c r="B595" s="1"/>
      <c r="C595" s="21"/>
      <c r="D595" s="21"/>
      <c r="E595" s="44" t="str">
        <f>IFERROR(IF(RIGHT(C595,3)="999","Contract/Other",VLOOKUP(C595,'Assistance Listings'!$A$1:$C$9999,2,FALSE)),"")</f>
        <v/>
      </c>
      <c r="F595" s="1"/>
      <c r="G595" s="1"/>
      <c r="H595" s="44" t="str">
        <f>IFERROR(IF(G595="Y","R&amp;D Cluster",VLOOKUP(VALUE(C595),Clusters!$A$5:$C$9999,3,FALSE)),"")</f>
        <v/>
      </c>
      <c r="I595" s="1"/>
      <c r="J595" s="1"/>
      <c r="K595" s="30"/>
      <c r="L595" s="30"/>
      <c r="M595" s="22"/>
      <c r="N595" s="22"/>
      <c r="O595" s="40" t="str">
        <f t="shared" si="18"/>
        <v/>
      </c>
      <c r="P595" s="41" t="str">
        <f t="shared" si="19"/>
        <v/>
      </c>
    </row>
    <row r="596" spans="1:16" s="2" customFormat="1">
      <c r="A596" s="1"/>
      <c r="B596" s="1"/>
      <c r="C596" s="21"/>
      <c r="D596" s="21"/>
      <c r="E596" s="44" t="str">
        <f>IFERROR(IF(RIGHT(C596,3)="999","Contract/Other",VLOOKUP(C596,'Assistance Listings'!$A$1:$C$9999,2,FALSE)),"")</f>
        <v/>
      </c>
      <c r="F596" s="1"/>
      <c r="G596" s="1"/>
      <c r="H596" s="44" t="str">
        <f>IFERROR(IF(G596="Y","R&amp;D Cluster",VLOOKUP(VALUE(C596),Clusters!$A$5:$C$9999,3,FALSE)),"")</f>
        <v/>
      </c>
      <c r="I596" s="1"/>
      <c r="J596" s="1"/>
      <c r="K596" s="30"/>
      <c r="L596" s="30"/>
      <c r="M596" s="22"/>
      <c r="N596" s="22"/>
      <c r="O596" s="40" t="str">
        <f t="shared" si="18"/>
        <v/>
      </c>
      <c r="P596" s="41" t="str">
        <f t="shared" si="19"/>
        <v/>
      </c>
    </row>
    <row r="597" spans="1:16" s="2" customFormat="1">
      <c r="A597" s="1"/>
      <c r="B597" s="1"/>
      <c r="C597" s="21"/>
      <c r="D597" s="21"/>
      <c r="E597" s="44" t="str">
        <f>IFERROR(IF(RIGHT(C597,3)="999","Contract/Other",VLOOKUP(C597,'Assistance Listings'!$A$1:$C$9999,2,FALSE)),"")</f>
        <v/>
      </c>
      <c r="F597" s="1"/>
      <c r="G597" s="1"/>
      <c r="H597" s="44" t="str">
        <f>IFERROR(IF(G597="Y","R&amp;D Cluster",VLOOKUP(VALUE(C597),Clusters!$A$5:$C$9999,3,FALSE)),"")</f>
        <v/>
      </c>
      <c r="I597" s="1"/>
      <c r="J597" s="1"/>
      <c r="K597" s="30"/>
      <c r="L597" s="30"/>
      <c r="M597" s="22"/>
      <c r="N597" s="22"/>
      <c r="O597" s="40" t="str">
        <f t="shared" si="18"/>
        <v/>
      </c>
      <c r="P597" s="41" t="str">
        <f t="shared" si="19"/>
        <v/>
      </c>
    </row>
    <row r="598" spans="1:16" s="2" customFormat="1">
      <c r="A598" s="1"/>
      <c r="B598" s="1"/>
      <c r="C598" s="21"/>
      <c r="D598" s="21"/>
      <c r="E598" s="44" t="str">
        <f>IFERROR(IF(RIGHT(C598,3)="999","Contract/Other",VLOOKUP(C598,'Assistance Listings'!$A$1:$C$9999,2,FALSE)),"")</f>
        <v/>
      </c>
      <c r="F598" s="1"/>
      <c r="G598" s="1"/>
      <c r="H598" s="44" t="str">
        <f>IFERROR(IF(G598="Y","R&amp;D Cluster",VLOOKUP(VALUE(C598),Clusters!$A$5:$C$9999,3,FALSE)),"")</f>
        <v/>
      </c>
      <c r="I598" s="1"/>
      <c r="J598" s="1"/>
      <c r="K598" s="30"/>
      <c r="L598" s="30"/>
      <c r="M598" s="22"/>
      <c r="N598" s="22"/>
      <c r="O598" s="40" t="str">
        <f t="shared" si="18"/>
        <v/>
      </c>
      <c r="P598" s="41" t="str">
        <f t="shared" si="19"/>
        <v/>
      </c>
    </row>
    <row r="599" spans="1:16" s="2" customFormat="1">
      <c r="A599" s="1"/>
      <c r="B599" s="1"/>
      <c r="C599" s="21"/>
      <c r="D599" s="21"/>
      <c r="E599" s="44" t="str">
        <f>IFERROR(IF(RIGHT(C599,3)="999","Contract/Other",VLOOKUP(C599,'Assistance Listings'!$A$1:$C$9999,2,FALSE)),"")</f>
        <v/>
      </c>
      <c r="F599" s="1"/>
      <c r="G599" s="1"/>
      <c r="H599" s="44" t="str">
        <f>IFERROR(IF(G599="Y","R&amp;D Cluster",VLOOKUP(VALUE(C599),Clusters!$A$5:$C$9999,3,FALSE)),"")</f>
        <v/>
      </c>
      <c r="I599" s="1"/>
      <c r="J599" s="1"/>
      <c r="K599" s="30"/>
      <c r="L599" s="30"/>
      <c r="M599" s="22"/>
      <c r="N599" s="22"/>
      <c r="O599" s="40" t="str">
        <f t="shared" si="18"/>
        <v/>
      </c>
      <c r="P599" s="41" t="str">
        <f t="shared" si="19"/>
        <v/>
      </c>
    </row>
    <row r="600" spans="1:16" s="2" customFormat="1">
      <c r="A600" s="1"/>
      <c r="B600" s="1"/>
      <c r="C600" s="21"/>
      <c r="D600" s="21"/>
      <c r="E600" s="44" t="str">
        <f>IFERROR(IF(RIGHT(C600,3)="999","Contract/Other",VLOOKUP(C600,'Assistance Listings'!$A$1:$C$9999,2,FALSE)),"")</f>
        <v/>
      </c>
      <c r="F600" s="1"/>
      <c r="G600" s="1"/>
      <c r="H600" s="44" t="str">
        <f>IFERROR(IF(G600="Y","R&amp;D Cluster",VLOOKUP(VALUE(C600),Clusters!$A$5:$C$9999,3,FALSE)),"")</f>
        <v/>
      </c>
      <c r="I600" s="1"/>
      <c r="J600" s="1"/>
      <c r="K600" s="30"/>
      <c r="L600" s="30"/>
      <c r="M600" s="22"/>
      <c r="N600" s="22"/>
      <c r="O600" s="40" t="str">
        <f t="shared" si="18"/>
        <v/>
      </c>
      <c r="P600" s="41" t="str">
        <f t="shared" si="19"/>
        <v/>
      </c>
    </row>
    <row r="601" spans="1:16" s="2" customFormat="1">
      <c r="A601" s="1"/>
      <c r="B601" s="1"/>
      <c r="C601" s="21"/>
      <c r="D601" s="21"/>
      <c r="E601" s="44" t="str">
        <f>IFERROR(IF(RIGHT(C601,3)="999","Contract/Other",VLOOKUP(C601,'Assistance Listings'!$A$1:$C$9999,2,FALSE)),"")</f>
        <v/>
      </c>
      <c r="F601" s="1"/>
      <c r="G601" s="1"/>
      <c r="H601" s="44" t="str">
        <f>IFERROR(IF(G601="Y","R&amp;D Cluster",VLOOKUP(VALUE(C601),Clusters!$A$5:$C$9999,3,FALSE)),"")</f>
        <v/>
      </c>
      <c r="I601" s="1"/>
      <c r="J601" s="1"/>
      <c r="K601" s="30"/>
      <c r="L601" s="30"/>
      <c r="M601" s="22"/>
      <c r="N601" s="22"/>
      <c r="O601" s="40" t="str">
        <f t="shared" si="18"/>
        <v/>
      </c>
      <c r="P601" s="41" t="str">
        <f t="shared" si="19"/>
        <v/>
      </c>
    </row>
    <row r="602" spans="1:16" s="2" customFormat="1">
      <c r="A602" s="1"/>
      <c r="B602" s="1"/>
      <c r="C602" s="21"/>
      <c r="D602" s="21"/>
      <c r="E602" s="44" t="str">
        <f>IFERROR(IF(RIGHT(C602,3)="999","Contract/Other",VLOOKUP(C602,'Assistance Listings'!$A$1:$C$9999,2,FALSE)),"")</f>
        <v/>
      </c>
      <c r="F602" s="1"/>
      <c r="G602" s="1"/>
      <c r="H602" s="44" t="str">
        <f>IFERROR(IF(G602="Y","R&amp;D Cluster",VLOOKUP(VALUE(C602),Clusters!$A$5:$C$9999,3,FALSE)),"")</f>
        <v/>
      </c>
      <c r="I602" s="1"/>
      <c r="J602" s="1"/>
      <c r="K602" s="30"/>
      <c r="L602" s="30"/>
      <c r="M602" s="22"/>
      <c r="N602" s="22"/>
      <c r="O602" s="40" t="str">
        <f t="shared" si="18"/>
        <v/>
      </c>
      <c r="P602" s="41" t="str">
        <f t="shared" si="19"/>
        <v/>
      </c>
    </row>
    <row r="603" spans="1:16" s="2" customFormat="1">
      <c r="A603" s="1"/>
      <c r="B603" s="1"/>
      <c r="C603" s="21"/>
      <c r="D603" s="21"/>
      <c r="E603" s="44" t="str">
        <f>IFERROR(IF(RIGHT(C603,3)="999","Contract/Other",VLOOKUP(C603,'Assistance Listings'!$A$1:$C$9999,2,FALSE)),"")</f>
        <v/>
      </c>
      <c r="F603" s="1"/>
      <c r="G603" s="1"/>
      <c r="H603" s="44" t="str">
        <f>IFERROR(IF(G603="Y","R&amp;D Cluster",VLOOKUP(VALUE(C603),Clusters!$A$5:$C$9999,3,FALSE)),"")</f>
        <v/>
      </c>
      <c r="I603" s="1"/>
      <c r="J603" s="1"/>
      <c r="K603" s="30"/>
      <c r="L603" s="30"/>
      <c r="M603" s="22"/>
      <c r="N603" s="22"/>
      <c r="O603" s="40" t="str">
        <f t="shared" si="18"/>
        <v/>
      </c>
      <c r="P603" s="41" t="str">
        <f t="shared" si="19"/>
        <v/>
      </c>
    </row>
    <row r="604" spans="1:16" s="2" customFormat="1">
      <c r="A604" s="1"/>
      <c r="B604" s="1"/>
      <c r="C604" s="21"/>
      <c r="D604" s="21"/>
      <c r="E604" s="44" t="str">
        <f>IFERROR(IF(RIGHT(C604,3)="999","Contract/Other",VLOOKUP(C604,'Assistance Listings'!$A$1:$C$9999,2,FALSE)),"")</f>
        <v/>
      </c>
      <c r="F604" s="1"/>
      <c r="G604" s="1"/>
      <c r="H604" s="44" t="str">
        <f>IFERROR(IF(G604="Y","R&amp;D Cluster",VLOOKUP(VALUE(C604),Clusters!$A$5:$C$9999,3,FALSE)),"")</f>
        <v/>
      </c>
      <c r="I604" s="1"/>
      <c r="J604" s="1"/>
      <c r="K604" s="30"/>
      <c r="L604" s="30"/>
      <c r="M604" s="22"/>
      <c r="N604" s="22"/>
      <c r="O604" s="40" t="str">
        <f t="shared" si="18"/>
        <v/>
      </c>
      <c r="P604" s="41" t="str">
        <f t="shared" si="19"/>
        <v/>
      </c>
    </row>
    <row r="605" spans="1:16" s="2" customFormat="1">
      <c r="A605" s="1"/>
      <c r="B605" s="1"/>
      <c r="C605" s="21"/>
      <c r="D605" s="21"/>
      <c r="E605" s="44" t="str">
        <f>IFERROR(IF(RIGHT(C605,3)="999","Contract/Other",VLOOKUP(C605,'Assistance Listings'!$A$1:$C$9999,2,FALSE)),"")</f>
        <v/>
      </c>
      <c r="F605" s="1"/>
      <c r="G605" s="1"/>
      <c r="H605" s="44" t="str">
        <f>IFERROR(IF(G605="Y","R&amp;D Cluster",VLOOKUP(VALUE(C605),Clusters!$A$5:$C$9999,3,FALSE)),"")</f>
        <v/>
      </c>
      <c r="I605" s="1"/>
      <c r="J605" s="1"/>
      <c r="K605" s="30"/>
      <c r="L605" s="30"/>
      <c r="M605" s="22"/>
      <c r="N605" s="22"/>
      <c r="O605" s="40" t="str">
        <f t="shared" si="18"/>
        <v/>
      </c>
      <c r="P605" s="41" t="str">
        <f t="shared" si="19"/>
        <v/>
      </c>
    </row>
    <row r="606" spans="1:16" s="2" customFormat="1">
      <c r="A606" s="1"/>
      <c r="B606" s="1"/>
      <c r="C606" s="21"/>
      <c r="D606" s="21"/>
      <c r="E606" s="44" t="str">
        <f>IFERROR(IF(RIGHT(C606,3)="999","Contract/Other",VLOOKUP(C606,'Assistance Listings'!$A$1:$C$9999,2,FALSE)),"")</f>
        <v/>
      </c>
      <c r="F606" s="1"/>
      <c r="G606" s="1"/>
      <c r="H606" s="44" t="str">
        <f>IFERROR(IF(G606="Y","R&amp;D Cluster",VLOOKUP(VALUE(C606),Clusters!$A$5:$C$9999,3,FALSE)),"")</f>
        <v/>
      </c>
      <c r="I606" s="1"/>
      <c r="J606" s="1"/>
      <c r="K606" s="30"/>
      <c r="L606" s="30"/>
      <c r="M606" s="22"/>
      <c r="N606" s="22"/>
      <c r="O606" s="40" t="str">
        <f t="shared" si="18"/>
        <v/>
      </c>
      <c r="P606" s="41" t="str">
        <f t="shared" si="19"/>
        <v/>
      </c>
    </row>
    <row r="607" spans="1:16" s="2" customFormat="1">
      <c r="A607" s="1"/>
      <c r="B607" s="1"/>
      <c r="C607" s="21"/>
      <c r="D607" s="21"/>
      <c r="E607" s="44" t="str">
        <f>IFERROR(IF(RIGHT(C607,3)="999","Contract/Other",VLOOKUP(C607,'Assistance Listings'!$A$1:$C$9999,2,FALSE)),"")</f>
        <v/>
      </c>
      <c r="F607" s="1"/>
      <c r="G607" s="1"/>
      <c r="H607" s="44" t="str">
        <f>IFERROR(IF(G607="Y","R&amp;D Cluster",VLOOKUP(VALUE(C607),Clusters!$A$5:$C$9999,3,FALSE)),"")</f>
        <v/>
      </c>
      <c r="I607" s="1"/>
      <c r="J607" s="1"/>
      <c r="K607" s="30"/>
      <c r="L607" s="30"/>
      <c r="M607" s="22"/>
      <c r="N607" s="22"/>
      <c r="O607" s="40" t="str">
        <f t="shared" si="18"/>
        <v/>
      </c>
      <c r="P607" s="41" t="str">
        <f t="shared" si="19"/>
        <v/>
      </c>
    </row>
    <row r="608" spans="1:16" s="2" customFormat="1">
      <c r="A608" s="1"/>
      <c r="B608" s="1"/>
      <c r="C608" s="21"/>
      <c r="D608" s="21"/>
      <c r="E608" s="44" t="str">
        <f>IFERROR(IF(RIGHT(C608,3)="999","Contract/Other",VLOOKUP(C608,'Assistance Listings'!$A$1:$C$9999,2,FALSE)),"")</f>
        <v/>
      </c>
      <c r="F608" s="1"/>
      <c r="G608" s="1"/>
      <c r="H608" s="44" t="str">
        <f>IFERROR(IF(G608="Y","R&amp;D Cluster",VLOOKUP(VALUE(C608),Clusters!$A$5:$C$9999,3,FALSE)),"")</f>
        <v/>
      </c>
      <c r="I608" s="1"/>
      <c r="J608" s="1"/>
      <c r="K608" s="30"/>
      <c r="L608" s="30"/>
      <c r="M608" s="22"/>
      <c r="N608" s="22"/>
      <c r="O608" s="40" t="str">
        <f t="shared" si="18"/>
        <v/>
      </c>
      <c r="P608" s="41" t="str">
        <f t="shared" si="19"/>
        <v/>
      </c>
    </row>
    <row r="609" spans="1:16" s="2" customFormat="1">
      <c r="A609" s="1"/>
      <c r="B609" s="1"/>
      <c r="C609" s="21"/>
      <c r="D609" s="21"/>
      <c r="E609" s="44" t="str">
        <f>IFERROR(IF(RIGHT(C609,3)="999","Contract/Other",VLOOKUP(C609,'Assistance Listings'!$A$1:$C$9999,2,FALSE)),"")</f>
        <v/>
      </c>
      <c r="F609" s="1"/>
      <c r="G609" s="1"/>
      <c r="H609" s="44" t="str">
        <f>IFERROR(IF(G609="Y","R&amp;D Cluster",VLOOKUP(VALUE(C609),Clusters!$A$5:$C$9999,3,FALSE)),"")</f>
        <v/>
      </c>
      <c r="I609" s="1"/>
      <c r="J609" s="1"/>
      <c r="K609" s="30"/>
      <c r="L609" s="30"/>
      <c r="M609" s="22"/>
      <c r="N609" s="22"/>
      <c r="O609" s="40" t="str">
        <f t="shared" si="18"/>
        <v/>
      </c>
      <c r="P609" s="41" t="str">
        <f t="shared" si="19"/>
        <v/>
      </c>
    </row>
    <row r="610" spans="1:16" s="2" customFormat="1">
      <c r="A610" s="1"/>
      <c r="B610" s="1"/>
      <c r="C610" s="21"/>
      <c r="D610" s="21"/>
      <c r="E610" s="44" t="str">
        <f>IFERROR(IF(RIGHT(C610,3)="999","Contract/Other",VLOOKUP(C610,'Assistance Listings'!$A$1:$C$9999,2,FALSE)),"")</f>
        <v/>
      </c>
      <c r="F610" s="1"/>
      <c r="G610" s="1"/>
      <c r="H610" s="44" t="str">
        <f>IFERROR(IF(G610="Y","R&amp;D Cluster",VLOOKUP(VALUE(C610),Clusters!$A$5:$C$9999,3,FALSE)),"")</f>
        <v/>
      </c>
      <c r="I610" s="1"/>
      <c r="J610" s="1"/>
      <c r="K610" s="30"/>
      <c r="L610" s="30"/>
      <c r="M610" s="22"/>
      <c r="N610" s="22"/>
      <c r="O610" s="40" t="str">
        <f t="shared" si="18"/>
        <v/>
      </c>
      <c r="P610" s="41" t="str">
        <f t="shared" si="19"/>
        <v/>
      </c>
    </row>
    <row r="611" spans="1:16" s="2" customFormat="1">
      <c r="A611" s="1"/>
      <c r="B611" s="1"/>
      <c r="C611" s="21"/>
      <c r="D611" s="21"/>
      <c r="E611" s="44" t="str">
        <f>IFERROR(IF(RIGHT(C611,3)="999","Contract/Other",VLOOKUP(C611,'Assistance Listings'!$A$1:$C$9999,2,FALSE)),"")</f>
        <v/>
      </c>
      <c r="F611" s="1"/>
      <c r="G611" s="1"/>
      <c r="H611" s="44" t="str">
        <f>IFERROR(IF(G611="Y","R&amp;D Cluster",VLOOKUP(VALUE(C611),Clusters!$A$5:$C$9999,3,FALSE)),"")</f>
        <v/>
      </c>
      <c r="I611" s="1"/>
      <c r="J611" s="1"/>
      <c r="K611" s="30"/>
      <c r="L611" s="30"/>
      <c r="M611" s="22"/>
      <c r="N611" s="22"/>
      <c r="O611" s="40" t="str">
        <f t="shared" si="18"/>
        <v/>
      </c>
      <c r="P611" s="41" t="str">
        <f t="shared" si="19"/>
        <v/>
      </c>
    </row>
    <row r="612" spans="1:16" s="2" customFormat="1">
      <c r="A612" s="1"/>
      <c r="B612" s="1"/>
      <c r="C612" s="21"/>
      <c r="D612" s="21"/>
      <c r="E612" s="44" t="str">
        <f>IFERROR(IF(RIGHT(C612,3)="999","Contract/Other",VLOOKUP(C612,'Assistance Listings'!$A$1:$C$9999,2,FALSE)),"")</f>
        <v/>
      </c>
      <c r="F612" s="1"/>
      <c r="G612" s="1"/>
      <c r="H612" s="44" t="str">
        <f>IFERROR(IF(G612="Y","R&amp;D Cluster",VLOOKUP(VALUE(C612),Clusters!$A$5:$C$9999,3,FALSE)),"")</f>
        <v/>
      </c>
      <c r="I612" s="1"/>
      <c r="J612" s="1"/>
      <c r="K612" s="30"/>
      <c r="L612" s="30"/>
      <c r="M612" s="22"/>
      <c r="N612" s="22"/>
      <c r="O612" s="40" t="str">
        <f t="shared" si="18"/>
        <v/>
      </c>
      <c r="P612" s="41" t="str">
        <f t="shared" si="19"/>
        <v/>
      </c>
    </row>
    <row r="613" spans="1:16" s="2" customFormat="1">
      <c r="A613" s="1"/>
      <c r="B613" s="1"/>
      <c r="C613" s="21"/>
      <c r="D613" s="21"/>
      <c r="E613" s="44" t="str">
        <f>IFERROR(IF(RIGHT(C613,3)="999","Contract/Other",VLOOKUP(C613,'Assistance Listings'!$A$1:$C$9999,2,FALSE)),"")</f>
        <v/>
      </c>
      <c r="F613" s="1"/>
      <c r="G613" s="1"/>
      <c r="H613" s="44" t="str">
        <f>IFERROR(IF(G613="Y","R&amp;D Cluster",VLOOKUP(VALUE(C613),Clusters!$A$5:$C$9999,3,FALSE)),"")</f>
        <v/>
      </c>
      <c r="I613" s="1"/>
      <c r="J613" s="1"/>
      <c r="K613" s="30"/>
      <c r="L613" s="30"/>
      <c r="M613" s="22"/>
      <c r="N613" s="22"/>
      <c r="O613" s="40" t="str">
        <f t="shared" si="18"/>
        <v/>
      </c>
      <c r="P613" s="41" t="str">
        <f t="shared" si="19"/>
        <v/>
      </c>
    </row>
    <row r="614" spans="1:16" s="2" customFormat="1">
      <c r="A614" s="1"/>
      <c r="B614" s="1"/>
      <c r="C614" s="21"/>
      <c r="D614" s="21"/>
      <c r="E614" s="44" t="str">
        <f>IFERROR(IF(RIGHT(C614,3)="999","Contract/Other",VLOOKUP(C614,'Assistance Listings'!$A$1:$C$9999,2,FALSE)),"")</f>
        <v/>
      </c>
      <c r="F614" s="1"/>
      <c r="G614" s="1"/>
      <c r="H614" s="44" t="str">
        <f>IFERROR(IF(G614="Y","R&amp;D Cluster",VLOOKUP(VALUE(C614),Clusters!$A$5:$C$9999,3,FALSE)),"")</f>
        <v/>
      </c>
      <c r="I614" s="1"/>
      <c r="J614" s="1"/>
      <c r="K614" s="30"/>
      <c r="L614" s="30"/>
      <c r="M614" s="22"/>
      <c r="N614" s="22"/>
      <c r="O614" s="40" t="str">
        <f t="shared" si="18"/>
        <v/>
      </c>
      <c r="P614" s="41" t="str">
        <f t="shared" si="19"/>
        <v/>
      </c>
    </row>
    <row r="615" spans="1:16" s="2" customFormat="1">
      <c r="A615" s="1"/>
      <c r="B615" s="1"/>
      <c r="C615" s="21"/>
      <c r="D615" s="21"/>
      <c r="E615" s="44" t="str">
        <f>IFERROR(IF(RIGHT(C615,3)="999","Contract/Other",VLOOKUP(C615,'Assistance Listings'!$A$1:$C$9999,2,FALSE)),"")</f>
        <v/>
      </c>
      <c r="F615" s="1"/>
      <c r="G615" s="1"/>
      <c r="H615" s="44" t="str">
        <f>IFERROR(IF(G615="Y","R&amp;D Cluster",VLOOKUP(VALUE(C615),Clusters!$A$5:$C$9999,3,FALSE)),"")</f>
        <v/>
      </c>
      <c r="I615" s="1"/>
      <c r="J615" s="1"/>
      <c r="K615" s="30"/>
      <c r="L615" s="30"/>
      <c r="M615" s="22"/>
      <c r="N615" s="22"/>
      <c r="O615" s="40" t="str">
        <f t="shared" si="18"/>
        <v/>
      </c>
      <c r="P615" s="41" t="str">
        <f t="shared" si="19"/>
        <v/>
      </c>
    </row>
    <row r="616" spans="1:16" s="2" customFormat="1">
      <c r="A616" s="1"/>
      <c r="B616" s="1"/>
      <c r="C616" s="21"/>
      <c r="D616" s="21"/>
      <c r="E616" s="44" t="str">
        <f>IFERROR(IF(RIGHT(C616,3)="999","Contract/Other",VLOOKUP(C616,'Assistance Listings'!$A$1:$C$9999,2,FALSE)),"")</f>
        <v/>
      </c>
      <c r="F616" s="1"/>
      <c r="G616" s="1"/>
      <c r="H616" s="44" t="str">
        <f>IFERROR(IF(G616="Y","R&amp;D Cluster",VLOOKUP(VALUE(C616),Clusters!$A$5:$C$9999,3,FALSE)),"")</f>
        <v/>
      </c>
      <c r="I616" s="1"/>
      <c r="J616" s="1"/>
      <c r="K616" s="30"/>
      <c r="L616" s="30"/>
      <c r="M616" s="22"/>
      <c r="N616" s="22"/>
      <c r="O616" s="40" t="str">
        <f t="shared" si="18"/>
        <v/>
      </c>
      <c r="P616" s="41" t="str">
        <f t="shared" si="19"/>
        <v/>
      </c>
    </row>
    <row r="617" spans="1:16" s="2" customFormat="1">
      <c r="A617" s="1"/>
      <c r="B617" s="1"/>
      <c r="C617" s="21"/>
      <c r="D617" s="21"/>
      <c r="E617" s="44" t="str">
        <f>IFERROR(IF(RIGHT(C617,3)="999","Contract/Other",VLOOKUP(C617,'Assistance Listings'!$A$1:$C$9999,2,FALSE)),"")</f>
        <v/>
      </c>
      <c r="F617" s="1"/>
      <c r="G617" s="1"/>
      <c r="H617" s="44" t="str">
        <f>IFERROR(IF(G617="Y","R&amp;D Cluster",VLOOKUP(VALUE(C617),Clusters!$A$5:$C$9999,3,FALSE)),"")</f>
        <v/>
      </c>
      <c r="I617" s="1"/>
      <c r="J617" s="1"/>
      <c r="K617" s="30"/>
      <c r="L617" s="30"/>
      <c r="M617" s="22"/>
      <c r="N617" s="22"/>
      <c r="O617" s="40" t="str">
        <f t="shared" si="18"/>
        <v/>
      </c>
      <c r="P617" s="41" t="str">
        <f t="shared" si="19"/>
        <v/>
      </c>
    </row>
    <row r="618" spans="1:16" s="2" customFormat="1">
      <c r="A618" s="1"/>
      <c r="B618" s="1"/>
      <c r="C618" s="21"/>
      <c r="D618" s="21"/>
      <c r="E618" s="44" t="str">
        <f>IFERROR(IF(RIGHT(C618,3)="999","Contract/Other",VLOOKUP(C618,'Assistance Listings'!$A$1:$C$9999,2,FALSE)),"")</f>
        <v/>
      </c>
      <c r="F618" s="1"/>
      <c r="G618" s="1"/>
      <c r="H618" s="44" t="str">
        <f>IFERROR(IF(G618="Y","R&amp;D Cluster",VLOOKUP(VALUE(C618),Clusters!$A$5:$C$9999,3,FALSE)),"")</f>
        <v/>
      </c>
      <c r="I618" s="1"/>
      <c r="J618" s="1"/>
      <c r="K618" s="30"/>
      <c r="L618" s="30"/>
      <c r="M618" s="22"/>
      <c r="N618" s="22"/>
      <c r="O618" s="40" t="str">
        <f t="shared" si="18"/>
        <v/>
      </c>
      <c r="P618" s="41" t="str">
        <f t="shared" si="19"/>
        <v/>
      </c>
    </row>
    <row r="619" spans="1:16" s="2" customFormat="1">
      <c r="A619" s="1"/>
      <c r="B619" s="1"/>
      <c r="C619" s="21"/>
      <c r="D619" s="21"/>
      <c r="E619" s="44" t="str">
        <f>IFERROR(IF(RIGHT(C619,3)="999","Contract/Other",VLOOKUP(C619,'Assistance Listings'!$A$1:$C$9999,2,FALSE)),"")</f>
        <v/>
      </c>
      <c r="F619" s="1"/>
      <c r="G619" s="1"/>
      <c r="H619" s="44" t="str">
        <f>IFERROR(IF(G619="Y","R&amp;D Cluster",VLOOKUP(VALUE(C619),Clusters!$A$5:$C$9999,3,FALSE)),"")</f>
        <v/>
      </c>
      <c r="I619" s="1"/>
      <c r="J619" s="1"/>
      <c r="K619" s="30"/>
      <c r="L619" s="30"/>
      <c r="M619" s="22"/>
      <c r="N619" s="22"/>
      <c r="O619" s="40" t="str">
        <f t="shared" si="18"/>
        <v/>
      </c>
      <c r="P619" s="41" t="str">
        <f t="shared" si="19"/>
        <v/>
      </c>
    </row>
    <row r="620" spans="1:16" s="2" customFormat="1">
      <c r="A620" s="1"/>
      <c r="B620" s="1"/>
      <c r="C620" s="21"/>
      <c r="D620" s="21"/>
      <c r="E620" s="44" t="str">
        <f>IFERROR(IF(RIGHT(C620,3)="999","Contract/Other",VLOOKUP(C620,'Assistance Listings'!$A$1:$C$9999,2,FALSE)),"")</f>
        <v/>
      </c>
      <c r="F620" s="1"/>
      <c r="G620" s="1"/>
      <c r="H620" s="44" t="str">
        <f>IFERROR(IF(G620="Y","R&amp;D Cluster",VLOOKUP(VALUE(C620),Clusters!$A$5:$C$9999,3,FALSE)),"")</f>
        <v/>
      </c>
      <c r="I620" s="1"/>
      <c r="J620" s="1"/>
      <c r="K620" s="30"/>
      <c r="L620" s="30"/>
      <c r="M620" s="22"/>
      <c r="N620" s="22"/>
      <c r="O620" s="40" t="str">
        <f t="shared" si="18"/>
        <v/>
      </c>
      <c r="P620" s="41" t="str">
        <f t="shared" si="19"/>
        <v/>
      </c>
    </row>
    <row r="621" spans="1:16" s="2" customFormat="1">
      <c r="A621" s="1"/>
      <c r="B621" s="1"/>
      <c r="C621" s="21"/>
      <c r="D621" s="21"/>
      <c r="E621" s="44" t="str">
        <f>IFERROR(IF(RIGHT(C621,3)="999","Contract/Other",VLOOKUP(C621,'Assistance Listings'!$A$1:$C$9999,2,FALSE)),"")</f>
        <v/>
      </c>
      <c r="F621" s="1"/>
      <c r="G621" s="1"/>
      <c r="H621" s="44" t="str">
        <f>IFERROR(IF(G621="Y","R&amp;D Cluster",VLOOKUP(VALUE(C621),Clusters!$A$5:$C$9999,3,FALSE)),"")</f>
        <v/>
      </c>
      <c r="I621" s="1"/>
      <c r="J621" s="1"/>
      <c r="K621" s="30"/>
      <c r="L621" s="30"/>
      <c r="M621" s="22"/>
      <c r="N621" s="22"/>
      <c r="O621" s="40" t="str">
        <f t="shared" si="18"/>
        <v/>
      </c>
      <c r="P621" s="41" t="str">
        <f t="shared" si="19"/>
        <v/>
      </c>
    </row>
    <row r="622" spans="1:16" s="2" customFormat="1">
      <c r="A622" s="1"/>
      <c r="B622" s="1"/>
      <c r="C622" s="21"/>
      <c r="D622" s="21"/>
      <c r="E622" s="44" t="str">
        <f>IFERROR(IF(RIGHT(C622,3)="999","Contract/Other",VLOOKUP(C622,'Assistance Listings'!$A$1:$C$9999,2,FALSE)),"")</f>
        <v/>
      </c>
      <c r="F622" s="1"/>
      <c r="G622" s="1"/>
      <c r="H622" s="44" t="str">
        <f>IFERROR(IF(G622="Y","R&amp;D Cluster",VLOOKUP(VALUE(C622),Clusters!$A$5:$C$9999,3,FALSE)),"")</f>
        <v/>
      </c>
      <c r="I622" s="1"/>
      <c r="J622" s="1"/>
      <c r="K622" s="30"/>
      <c r="L622" s="30"/>
      <c r="M622" s="22"/>
      <c r="N622" s="22"/>
      <c r="O622" s="40" t="str">
        <f t="shared" si="18"/>
        <v/>
      </c>
      <c r="P622" s="41" t="str">
        <f t="shared" si="19"/>
        <v/>
      </c>
    </row>
    <row r="623" spans="1:16" s="2" customFormat="1">
      <c r="A623" s="1"/>
      <c r="B623" s="1"/>
      <c r="C623" s="21"/>
      <c r="D623" s="21"/>
      <c r="E623" s="44" t="str">
        <f>IFERROR(IF(RIGHT(C623,3)="999","Contract/Other",VLOOKUP(C623,'Assistance Listings'!$A$1:$C$9999,2,FALSE)),"")</f>
        <v/>
      </c>
      <c r="F623" s="1"/>
      <c r="G623" s="1"/>
      <c r="H623" s="44" t="str">
        <f>IFERROR(IF(G623="Y","R&amp;D Cluster",VLOOKUP(VALUE(C623),Clusters!$A$5:$C$9999,3,FALSE)),"")</f>
        <v/>
      </c>
      <c r="I623" s="1"/>
      <c r="J623" s="1"/>
      <c r="K623" s="30"/>
      <c r="L623" s="30"/>
      <c r="M623" s="22"/>
      <c r="N623" s="22"/>
      <c r="O623" s="40" t="str">
        <f t="shared" si="18"/>
        <v/>
      </c>
      <c r="P623" s="41" t="str">
        <f t="shared" si="19"/>
        <v/>
      </c>
    </row>
    <row r="624" spans="1:16" s="2" customFormat="1">
      <c r="A624" s="1"/>
      <c r="B624" s="1"/>
      <c r="C624" s="21"/>
      <c r="D624" s="21"/>
      <c r="E624" s="44" t="str">
        <f>IFERROR(IF(RIGHT(C624,3)="999","Contract/Other",VLOOKUP(C624,'Assistance Listings'!$A$1:$C$9999,2,FALSE)),"")</f>
        <v/>
      </c>
      <c r="F624" s="1"/>
      <c r="G624" s="1"/>
      <c r="H624" s="44" t="str">
        <f>IFERROR(IF(G624="Y","R&amp;D Cluster",VLOOKUP(VALUE(C624),Clusters!$A$5:$C$9999,3,FALSE)),"")</f>
        <v/>
      </c>
      <c r="I624" s="1"/>
      <c r="J624" s="1"/>
      <c r="K624" s="30"/>
      <c r="L624" s="30"/>
      <c r="M624" s="22"/>
      <c r="N624" s="22"/>
      <c r="O624" s="40" t="str">
        <f t="shared" si="18"/>
        <v/>
      </c>
      <c r="P624" s="41" t="str">
        <f t="shared" si="19"/>
        <v/>
      </c>
    </row>
    <row r="625" spans="1:16" s="2" customFormat="1">
      <c r="A625" s="1"/>
      <c r="B625" s="1"/>
      <c r="C625" s="21"/>
      <c r="D625" s="21"/>
      <c r="E625" s="44" t="str">
        <f>IFERROR(IF(RIGHT(C625,3)="999","Contract/Other",VLOOKUP(C625,'Assistance Listings'!$A$1:$C$9999,2,FALSE)),"")</f>
        <v/>
      </c>
      <c r="F625" s="1"/>
      <c r="G625" s="1"/>
      <c r="H625" s="44" t="str">
        <f>IFERROR(IF(G625="Y","R&amp;D Cluster",VLOOKUP(VALUE(C625),Clusters!$A$5:$C$9999,3,FALSE)),"")</f>
        <v/>
      </c>
      <c r="I625" s="1"/>
      <c r="J625" s="1"/>
      <c r="K625" s="30"/>
      <c r="L625" s="30"/>
      <c r="M625" s="22"/>
      <c r="N625" s="22"/>
      <c r="O625" s="40" t="str">
        <f t="shared" si="18"/>
        <v/>
      </c>
      <c r="P625" s="41" t="str">
        <f t="shared" si="19"/>
        <v/>
      </c>
    </row>
    <row r="626" spans="1:16" s="2" customFormat="1">
      <c r="A626" s="1"/>
      <c r="B626" s="1"/>
      <c r="C626" s="21"/>
      <c r="D626" s="21"/>
      <c r="E626" s="44" t="str">
        <f>IFERROR(IF(RIGHT(C626,3)="999","Contract/Other",VLOOKUP(C626,'Assistance Listings'!$A$1:$C$9999,2,FALSE)),"")</f>
        <v/>
      </c>
      <c r="F626" s="1"/>
      <c r="G626" s="1"/>
      <c r="H626" s="44" t="str">
        <f>IFERROR(IF(G626="Y","R&amp;D Cluster",VLOOKUP(VALUE(C626),Clusters!$A$5:$C$9999,3,FALSE)),"")</f>
        <v/>
      </c>
      <c r="I626" s="1"/>
      <c r="J626" s="1"/>
      <c r="K626" s="30"/>
      <c r="L626" s="30"/>
      <c r="M626" s="22"/>
      <c r="N626" s="22"/>
      <c r="O626" s="40" t="str">
        <f t="shared" si="18"/>
        <v/>
      </c>
      <c r="P626" s="41" t="str">
        <f t="shared" si="19"/>
        <v/>
      </c>
    </row>
    <row r="627" spans="1:16" s="2" customFormat="1">
      <c r="A627" s="1"/>
      <c r="B627" s="1"/>
      <c r="C627" s="21"/>
      <c r="D627" s="21"/>
      <c r="E627" s="44" t="str">
        <f>IFERROR(IF(RIGHT(C627,3)="999","Contract/Other",VLOOKUP(C627,'Assistance Listings'!$A$1:$C$9999,2,FALSE)),"")</f>
        <v/>
      </c>
      <c r="F627" s="1"/>
      <c r="G627" s="1"/>
      <c r="H627" s="44" t="str">
        <f>IFERROR(IF(G627="Y","R&amp;D Cluster",VLOOKUP(VALUE(C627),Clusters!$A$5:$C$9999,3,FALSE)),"")</f>
        <v/>
      </c>
      <c r="I627" s="1"/>
      <c r="J627" s="1"/>
      <c r="K627" s="30"/>
      <c r="L627" s="30"/>
      <c r="M627" s="22"/>
      <c r="N627" s="22"/>
      <c r="O627" s="40" t="str">
        <f t="shared" si="18"/>
        <v/>
      </c>
      <c r="P627" s="41" t="str">
        <f t="shared" si="19"/>
        <v/>
      </c>
    </row>
    <row r="628" spans="1:16" s="2" customFormat="1">
      <c r="A628" s="1"/>
      <c r="B628" s="1"/>
      <c r="C628" s="21"/>
      <c r="D628" s="21"/>
      <c r="E628" s="44" t="str">
        <f>IFERROR(IF(RIGHT(C628,3)="999","Contract/Other",VLOOKUP(C628,'Assistance Listings'!$A$1:$C$9999,2,FALSE)),"")</f>
        <v/>
      </c>
      <c r="F628" s="1"/>
      <c r="G628" s="1"/>
      <c r="H628" s="44" t="str">
        <f>IFERROR(IF(G628="Y","R&amp;D Cluster",VLOOKUP(VALUE(C628),Clusters!$A$5:$C$9999,3,FALSE)),"")</f>
        <v/>
      </c>
      <c r="I628" s="1"/>
      <c r="J628" s="1"/>
      <c r="K628" s="30"/>
      <c r="L628" s="30"/>
      <c r="M628" s="22"/>
      <c r="N628" s="22"/>
      <c r="O628" s="40" t="str">
        <f t="shared" si="18"/>
        <v/>
      </c>
      <c r="P628" s="41" t="str">
        <f t="shared" si="19"/>
        <v/>
      </c>
    </row>
    <row r="629" spans="1:16" s="2" customFormat="1">
      <c r="A629" s="1"/>
      <c r="B629" s="1"/>
      <c r="C629" s="21"/>
      <c r="D629" s="21"/>
      <c r="E629" s="44" t="str">
        <f>IFERROR(IF(RIGHT(C629,3)="999","Contract/Other",VLOOKUP(C629,'Assistance Listings'!$A$1:$C$9999,2,FALSE)),"")</f>
        <v/>
      </c>
      <c r="F629" s="1"/>
      <c r="G629" s="1"/>
      <c r="H629" s="44" t="str">
        <f>IFERROR(IF(G629="Y","R&amp;D Cluster",VLOOKUP(VALUE(C629),Clusters!$A$5:$C$9999,3,FALSE)),"")</f>
        <v/>
      </c>
      <c r="I629" s="1"/>
      <c r="J629" s="1"/>
      <c r="K629" s="30"/>
      <c r="L629" s="30"/>
      <c r="M629" s="22"/>
      <c r="N629" s="22"/>
      <c r="O629" s="40" t="str">
        <f t="shared" si="18"/>
        <v/>
      </c>
      <c r="P629" s="41" t="str">
        <f t="shared" si="19"/>
        <v/>
      </c>
    </row>
    <row r="630" spans="1:16" s="2" customFormat="1">
      <c r="A630" s="1"/>
      <c r="B630" s="1"/>
      <c r="C630" s="21"/>
      <c r="D630" s="21"/>
      <c r="E630" s="44" t="str">
        <f>IFERROR(IF(RIGHT(C630,3)="999","Contract/Other",VLOOKUP(C630,'Assistance Listings'!$A$1:$C$9999,2,FALSE)),"")</f>
        <v/>
      </c>
      <c r="F630" s="1"/>
      <c r="G630" s="1"/>
      <c r="H630" s="44" t="str">
        <f>IFERROR(IF(G630="Y","R&amp;D Cluster",VLOOKUP(VALUE(C630),Clusters!$A$5:$C$9999,3,FALSE)),"")</f>
        <v/>
      </c>
      <c r="I630" s="1"/>
      <c r="J630" s="1"/>
      <c r="K630" s="30"/>
      <c r="L630" s="30"/>
      <c r="M630" s="22"/>
      <c r="N630" s="22"/>
      <c r="O630" s="40" t="str">
        <f t="shared" si="18"/>
        <v/>
      </c>
      <c r="P630" s="41" t="str">
        <f t="shared" si="19"/>
        <v/>
      </c>
    </row>
    <row r="631" spans="1:16" s="2" customFormat="1">
      <c r="A631" s="1"/>
      <c r="B631" s="1"/>
      <c r="C631" s="21"/>
      <c r="D631" s="21"/>
      <c r="E631" s="44" t="str">
        <f>IFERROR(IF(RIGHT(C631,3)="999","Contract/Other",VLOOKUP(C631,'Assistance Listings'!$A$1:$C$9999,2,FALSE)),"")</f>
        <v/>
      </c>
      <c r="F631" s="1"/>
      <c r="G631" s="1"/>
      <c r="H631" s="44" t="str">
        <f>IFERROR(IF(G631="Y","R&amp;D Cluster",VLOOKUP(VALUE(C631),Clusters!$A$5:$C$9999,3,FALSE)),"")</f>
        <v/>
      </c>
      <c r="I631" s="1"/>
      <c r="J631" s="1"/>
      <c r="K631" s="30"/>
      <c r="L631" s="30"/>
      <c r="M631" s="22"/>
      <c r="N631" s="22"/>
      <c r="O631" s="40" t="str">
        <f t="shared" si="18"/>
        <v/>
      </c>
      <c r="P631" s="41" t="str">
        <f t="shared" si="19"/>
        <v/>
      </c>
    </row>
    <row r="632" spans="1:16" s="2" customFormat="1">
      <c r="A632" s="1"/>
      <c r="B632" s="1"/>
      <c r="C632" s="21"/>
      <c r="D632" s="21"/>
      <c r="E632" s="44" t="str">
        <f>IFERROR(IF(RIGHT(C632,3)="999","Contract/Other",VLOOKUP(C632,'Assistance Listings'!$A$1:$C$9999,2,FALSE)),"")</f>
        <v/>
      </c>
      <c r="F632" s="1"/>
      <c r="G632" s="1"/>
      <c r="H632" s="44" t="str">
        <f>IFERROR(IF(G632="Y","R&amp;D Cluster",VLOOKUP(VALUE(C632),Clusters!$A$5:$C$9999,3,FALSE)),"")</f>
        <v/>
      </c>
      <c r="I632" s="1"/>
      <c r="J632" s="1"/>
      <c r="K632" s="30"/>
      <c r="L632" s="30"/>
      <c r="M632" s="22"/>
      <c r="N632" s="22"/>
      <c r="O632" s="40" t="str">
        <f t="shared" si="18"/>
        <v/>
      </c>
      <c r="P632" s="41" t="str">
        <f t="shared" si="19"/>
        <v/>
      </c>
    </row>
    <row r="633" spans="1:16" s="2" customFormat="1">
      <c r="A633" s="1"/>
      <c r="B633" s="1"/>
      <c r="C633" s="21"/>
      <c r="D633" s="21"/>
      <c r="E633" s="44" t="str">
        <f>IFERROR(IF(RIGHT(C633,3)="999","Contract/Other",VLOOKUP(C633,'Assistance Listings'!$A$1:$C$9999,2,FALSE)),"")</f>
        <v/>
      </c>
      <c r="F633" s="1"/>
      <c r="G633" s="1"/>
      <c r="H633" s="44" t="str">
        <f>IFERROR(IF(G633="Y","R&amp;D Cluster",VLOOKUP(VALUE(C633),Clusters!$A$5:$C$9999,3,FALSE)),"")</f>
        <v/>
      </c>
      <c r="I633" s="1"/>
      <c r="J633" s="1"/>
      <c r="K633" s="30"/>
      <c r="L633" s="30"/>
      <c r="M633" s="22"/>
      <c r="N633" s="22"/>
      <c r="O633" s="40" t="str">
        <f t="shared" si="18"/>
        <v/>
      </c>
      <c r="P633" s="41" t="str">
        <f t="shared" si="19"/>
        <v/>
      </c>
    </row>
    <row r="634" spans="1:16" s="2" customFormat="1">
      <c r="A634" s="1"/>
      <c r="B634" s="1"/>
      <c r="C634" s="21"/>
      <c r="D634" s="21"/>
      <c r="E634" s="44" t="str">
        <f>IFERROR(IF(RIGHT(C634,3)="999","Contract/Other",VLOOKUP(C634,'Assistance Listings'!$A$1:$C$9999,2,FALSE)),"")</f>
        <v/>
      </c>
      <c r="F634" s="1"/>
      <c r="G634" s="1"/>
      <c r="H634" s="44" t="str">
        <f>IFERROR(IF(G634="Y","R&amp;D Cluster",VLOOKUP(VALUE(C634),Clusters!$A$5:$C$9999,3,FALSE)),"")</f>
        <v/>
      </c>
      <c r="I634" s="1"/>
      <c r="J634" s="1"/>
      <c r="K634" s="30"/>
      <c r="L634" s="30"/>
      <c r="M634" s="22"/>
      <c r="N634" s="22"/>
      <c r="O634" s="40" t="str">
        <f t="shared" si="18"/>
        <v/>
      </c>
      <c r="P634" s="41" t="str">
        <f t="shared" si="19"/>
        <v/>
      </c>
    </row>
    <row r="635" spans="1:16" s="2" customFormat="1">
      <c r="A635" s="1"/>
      <c r="B635" s="1"/>
      <c r="C635" s="21"/>
      <c r="D635" s="21"/>
      <c r="E635" s="44" t="str">
        <f>IFERROR(IF(RIGHT(C635,3)="999","Contract/Other",VLOOKUP(C635,'Assistance Listings'!$A$1:$C$9999,2,FALSE)),"")</f>
        <v/>
      </c>
      <c r="F635" s="1"/>
      <c r="G635" s="1"/>
      <c r="H635" s="44" t="str">
        <f>IFERROR(IF(G635="Y","R&amp;D Cluster",VLOOKUP(VALUE(C635),Clusters!$A$5:$C$9999,3,FALSE)),"")</f>
        <v/>
      </c>
      <c r="I635" s="1"/>
      <c r="J635" s="1"/>
      <c r="K635" s="30"/>
      <c r="L635" s="30"/>
      <c r="M635" s="22"/>
      <c r="N635" s="22"/>
      <c r="O635" s="40" t="str">
        <f t="shared" si="18"/>
        <v/>
      </c>
      <c r="P635" s="41" t="str">
        <f t="shared" si="19"/>
        <v/>
      </c>
    </row>
    <row r="636" spans="1:16" s="2" customFormat="1">
      <c r="A636" s="1"/>
      <c r="B636" s="1"/>
      <c r="C636" s="21"/>
      <c r="D636" s="21"/>
      <c r="E636" s="44" t="str">
        <f>IFERROR(IF(RIGHT(C636,3)="999","Contract/Other",VLOOKUP(C636,'Assistance Listings'!$A$1:$C$9999,2,FALSE)),"")</f>
        <v/>
      </c>
      <c r="F636" s="1"/>
      <c r="G636" s="1"/>
      <c r="H636" s="44" t="str">
        <f>IFERROR(IF(G636="Y","R&amp;D Cluster",VLOOKUP(VALUE(C636),Clusters!$A$5:$C$9999,3,FALSE)),"")</f>
        <v/>
      </c>
      <c r="I636" s="1"/>
      <c r="J636" s="1"/>
      <c r="K636" s="30"/>
      <c r="L636" s="30"/>
      <c r="M636" s="22"/>
      <c r="N636" s="22"/>
      <c r="O636" s="40" t="str">
        <f t="shared" si="18"/>
        <v/>
      </c>
      <c r="P636" s="41" t="str">
        <f t="shared" si="19"/>
        <v/>
      </c>
    </row>
    <row r="637" spans="1:16" s="2" customFormat="1">
      <c r="A637" s="1"/>
      <c r="B637" s="1"/>
      <c r="C637" s="21"/>
      <c r="D637" s="21"/>
      <c r="E637" s="44" t="str">
        <f>IFERROR(IF(RIGHT(C637,3)="999","Contract/Other",VLOOKUP(C637,'Assistance Listings'!$A$1:$C$9999,2,FALSE)),"")</f>
        <v/>
      </c>
      <c r="F637" s="1"/>
      <c r="G637" s="1"/>
      <c r="H637" s="44" t="str">
        <f>IFERROR(IF(G637="Y","R&amp;D Cluster",VLOOKUP(VALUE(C637),Clusters!$A$5:$C$9999,3,FALSE)),"")</f>
        <v/>
      </c>
      <c r="I637" s="1"/>
      <c r="J637" s="1"/>
      <c r="K637" s="30"/>
      <c r="L637" s="30"/>
      <c r="M637" s="22"/>
      <c r="N637" s="22"/>
      <c r="O637" s="40" t="str">
        <f t="shared" si="18"/>
        <v/>
      </c>
      <c r="P637" s="41" t="str">
        <f t="shared" si="19"/>
        <v/>
      </c>
    </row>
    <row r="638" spans="1:16" s="2" customFormat="1">
      <c r="A638" s="1"/>
      <c r="B638" s="1"/>
      <c r="C638" s="21"/>
      <c r="D638" s="21"/>
      <c r="E638" s="44" t="str">
        <f>IFERROR(IF(RIGHT(C638,3)="999","Contract/Other",VLOOKUP(C638,'Assistance Listings'!$A$1:$C$9999,2,FALSE)),"")</f>
        <v/>
      </c>
      <c r="F638" s="1"/>
      <c r="G638" s="1"/>
      <c r="H638" s="44" t="str">
        <f>IFERROR(IF(G638="Y","R&amp;D Cluster",VLOOKUP(VALUE(C638),Clusters!$A$5:$C$9999,3,FALSE)),"")</f>
        <v/>
      </c>
      <c r="I638" s="1"/>
      <c r="J638" s="1"/>
      <c r="K638" s="30"/>
      <c r="L638" s="30"/>
      <c r="M638" s="22"/>
      <c r="N638" s="22"/>
      <c r="O638" s="40" t="str">
        <f t="shared" si="18"/>
        <v/>
      </c>
      <c r="P638" s="41" t="str">
        <f t="shared" si="19"/>
        <v/>
      </c>
    </row>
    <row r="639" spans="1:16" s="2" customFormat="1">
      <c r="A639" s="1"/>
      <c r="B639" s="1"/>
      <c r="C639" s="21"/>
      <c r="D639" s="21"/>
      <c r="E639" s="44" t="str">
        <f>IFERROR(IF(RIGHT(C639,3)="999","Contract/Other",VLOOKUP(C639,'Assistance Listings'!$A$1:$C$9999,2,FALSE)),"")</f>
        <v/>
      </c>
      <c r="F639" s="1"/>
      <c r="G639" s="1"/>
      <c r="H639" s="44" t="str">
        <f>IFERROR(IF(G639="Y","R&amp;D Cluster",VLOOKUP(VALUE(C639),Clusters!$A$5:$C$9999,3,FALSE)),"")</f>
        <v/>
      </c>
      <c r="I639" s="1"/>
      <c r="J639" s="1"/>
      <c r="K639" s="30"/>
      <c r="L639" s="30"/>
      <c r="M639" s="22"/>
      <c r="N639" s="22"/>
      <c r="O639" s="40" t="str">
        <f t="shared" si="18"/>
        <v/>
      </c>
      <c r="P639" s="41" t="str">
        <f t="shared" si="19"/>
        <v/>
      </c>
    </row>
    <row r="640" spans="1:16" s="2" customFormat="1">
      <c r="A640" s="1"/>
      <c r="B640" s="1"/>
      <c r="C640" s="21"/>
      <c r="D640" s="21"/>
      <c r="E640" s="44" t="str">
        <f>IFERROR(IF(RIGHT(C640,3)="999","Contract/Other",VLOOKUP(C640,'Assistance Listings'!$A$1:$C$9999,2,FALSE)),"")</f>
        <v/>
      </c>
      <c r="F640" s="1"/>
      <c r="G640" s="1"/>
      <c r="H640" s="44" t="str">
        <f>IFERROR(IF(G640="Y","R&amp;D Cluster",VLOOKUP(VALUE(C640),Clusters!$A$5:$C$9999,3,FALSE)),"")</f>
        <v/>
      </c>
      <c r="I640" s="1"/>
      <c r="J640" s="1"/>
      <c r="K640" s="30"/>
      <c r="L640" s="30"/>
      <c r="M640" s="22"/>
      <c r="N640" s="22"/>
      <c r="O640" s="40" t="str">
        <f t="shared" si="18"/>
        <v/>
      </c>
      <c r="P640" s="41" t="str">
        <f t="shared" si="19"/>
        <v/>
      </c>
    </row>
    <row r="641" spans="1:16" s="2" customFormat="1">
      <c r="A641" s="1"/>
      <c r="B641" s="1"/>
      <c r="C641" s="21"/>
      <c r="D641" s="21"/>
      <c r="E641" s="44" t="str">
        <f>IFERROR(IF(RIGHT(C641,3)="999","Contract/Other",VLOOKUP(C641,'Assistance Listings'!$A$1:$C$9999,2,FALSE)),"")</f>
        <v/>
      </c>
      <c r="F641" s="1"/>
      <c r="G641" s="1"/>
      <c r="H641" s="44" t="str">
        <f>IFERROR(IF(G641="Y","R&amp;D Cluster",VLOOKUP(VALUE(C641),Clusters!$A$5:$C$9999,3,FALSE)),"")</f>
        <v/>
      </c>
      <c r="I641" s="1"/>
      <c r="J641" s="1"/>
      <c r="K641" s="30"/>
      <c r="L641" s="30"/>
      <c r="M641" s="22"/>
      <c r="N641" s="22"/>
      <c r="O641" s="40" t="str">
        <f t="shared" si="18"/>
        <v/>
      </c>
      <c r="P641" s="41" t="str">
        <f t="shared" si="19"/>
        <v/>
      </c>
    </row>
    <row r="642" spans="1:16" s="2" customFormat="1">
      <c r="A642" s="1"/>
      <c r="B642" s="1"/>
      <c r="C642" s="21"/>
      <c r="D642" s="21"/>
      <c r="E642" s="44" t="str">
        <f>IFERROR(IF(RIGHT(C642,3)="999","Contract/Other",VLOOKUP(C642,'Assistance Listings'!$A$1:$C$9999,2,FALSE)),"")</f>
        <v/>
      </c>
      <c r="F642" s="1"/>
      <c r="G642" s="1"/>
      <c r="H642" s="44" t="str">
        <f>IFERROR(IF(G642="Y","R&amp;D Cluster",VLOOKUP(VALUE(C642),Clusters!$A$5:$C$9999,3,FALSE)),"")</f>
        <v/>
      </c>
      <c r="I642" s="1"/>
      <c r="J642" s="1"/>
      <c r="K642" s="30"/>
      <c r="L642" s="30"/>
      <c r="M642" s="22"/>
      <c r="N642" s="22"/>
      <c r="O642" s="40" t="str">
        <f t="shared" si="18"/>
        <v/>
      </c>
      <c r="P642" s="41" t="str">
        <f t="shared" si="19"/>
        <v/>
      </c>
    </row>
    <row r="643" spans="1:16" s="2" customFormat="1">
      <c r="A643" s="1"/>
      <c r="B643" s="1"/>
      <c r="C643" s="21"/>
      <c r="D643" s="21"/>
      <c r="E643" s="44" t="str">
        <f>IFERROR(IF(RIGHT(C643,3)="999","Contract/Other",VLOOKUP(C643,'Assistance Listings'!$A$1:$C$9999,2,FALSE)),"")</f>
        <v/>
      </c>
      <c r="F643" s="1"/>
      <c r="G643" s="1"/>
      <c r="H643" s="44" t="str">
        <f>IFERROR(IF(G643="Y","R&amp;D Cluster",VLOOKUP(VALUE(C643),Clusters!$A$5:$C$9999,3,FALSE)),"")</f>
        <v/>
      </c>
      <c r="I643" s="1"/>
      <c r="J643" s="1"/>
      <c r="K643" s="30"/>
      <c r="L643" s="30"/>
      <c r="M643" s="22"/>
      <c r="N643" s="22"/>
      <c r="O643" s="40" t="str">
        <f t="shared" si="18"/>
        <v/>
      </c>
      <c r="P643" s="41" t="str">
        <f t="shared" si="19"/>
        <v/>
      </c>
    </row>
    <row r="644" spans="1:16" s="2" customFormat="1">
      <c r="A644" s="1"/>
      <c r="B644" s="1"/>
      <c r="C644" s="21"/>
      <c r="D644" s="21"/>
      <c r="E644" s="44" t="str">
        <f>IFERROR(IF(RIGHT(C644,3)="999","Contract/Other",VLOOKUP(C644,'Assistance Listings'!$A$1:$C$9999,2,FALSE)),"")</f>
        <v/>
      </c>
      <c r="F644" s="1"/>
      <c r="G644" s="1"/>
      <c r="H644" s="44" t="str">
        <f>IFERROR(IF(G644="Y","R&amp;D Cluster",VLOOKUP(VALUE(C644),Clusters!$A$5:$C$9999,3,FALSE)),"")</f>
        <v/>
      </c>
      <c r="I644" s="1"/>
      <c r="J644" s="1"/>
      <c r="K644" s="30"/>
      <c r="L644" s="30"/>
      <c r="M644" s="22"/>
      <c r="N644" s="22"/>
      <c r="O644" s="40" t="str">
        <f t="shared" si="18"/>
        <v/>
      </c>
      <c r="P644" s="41" t="str">
        <f t="shared" si="19"/>
        <v/>
      </c>
    </row>
    <row r="645" spans="1:16" s="2" customFormat="1">
      <c r="A645" s="1"/>
      <c r="B645" s="1"/>
      <c r="C645" s="21"/>
      <c r="D645" s="21"/>
      <c r="E645" s="44" t="str">
        <f>IFERROR(IF(RIGHT(C645,3)="999","Contract/Other",VLOOKUP(C645,'Assistance Listings'!$A$1:$C$9999,2,FALSE)),"")</f>
        <v/>
      </c>
      <c r="F645" s="1"/>
      <c r="G645" s="1"/>
      <c r="H645" s="44" t="str">
        <f>IFERROR(IF(G645="Y","R&amp;D Cluster",VLOOKUP(VALUE(C645),Clusters!$A$5:$C$9999,3,FALSE)),"")</f>
        <v/>
      </c>
      <c r="I645" s="1"/>
      <c r="J645" s="1"/>
      <c r="K645" s="30"/>
      <c r="L645" s="30"/>
      <c r="M645" s="22"/>
      <c r="N645" s="22"/>
      <c r="O645" s="40" t="str">
        <f t="shared" si="18"/>
        <v/>
      </c>
      <c r="P645" s="41" t="str">
        <f t="shared" si="19"/>
        <v/>
      </c>
    </row>
    <row r="646" spans="1:16" s="2" customFormat="1">
      <c r="A646" s="1"/>
      <c r="B646" s="1"/>
      <c r="C646" s="21"/>
      <c r="D646" s="21"/>
      <c r="E646" s="44" t="str">
        <f>IFERROR(IF(RIGHT(C646,3)="999","Contract/Other",VLOOKUP(C646,'Assistance Listings'!$A$1:$C$9999,2,FALSE)),"")</f>
        <v/>
      </c>
      <c r="F646" s="1"/>
      <c r="G646" s="1"/>
      <c r="H646" s="44" t="str">
        <f>IFERROR(IF(G646="Y","R&amp;D Cluster",VLOOKUP(VALUE(C646),Clusters!$A$5:$C$9999,3,FALSE)),"")</f>
        <v/>
      </c>
      <c r="I646" s="1"/>
      <c r="J646" s="1"/>
      <c r="K646" s="30"/>
      <c r="L646" s="30"/>
      <c r="M646" s="22"/>
      <c r="N646" s="22"/>
      <c r="O646" s="40" t="str">
        <f t="shared" si="18"/>
        <v/>
      </c>
      <c r="P646" s="41" t="str">
        <f t="shared" si="19"/>
        <v/>
      </c>
    </row>
    <row r="647" spans="1:16" s="2" customFormat="1">
      <c r="A647" s="1"/>
      <c r="B647" s="1"/>
      <c r="C647" s="21"/>
      <c r="D647" s="21"/>
      <c r="E647" s="44" t="str">
        <f>IFERROR(IF(RIGHT(C647,3)="999","Contract/Other",VLOOKUP(C647,'Assistance Listings'!$A$1:$C$9999,2,FALSE)),"")</f>
        <v/>
      </c>
      <c r="F647" s="1"/>
      <c r="G647" s="1"/>
      <c r="H647" s="44" t="str">
        <f>IFERROR(IF(G647="Y","R&amp;D Cluster",VLOOKUP(VALUE(C647),Clusters!$A$5:$C$9999,3,FALSE)),"")</f>
        <v/>
      </c>
      <c r="I647" s="1"/>
      <c r="J647" s="1"/>
      <c r="K647" s="30"/>
      <c r="L647" s="30"/>
      <c r="M647" s="22"/>
      <c r="N647" s="22"/>
      <c r="O647" s="40" t="str">
        <f t="shared" si="18"/>
        <v/>
      </c>
      <c r="P647" s="41" t="str">
        <f t="shared" si="19"/>
        <v/>
      </c>
    </row>
    <row r="648" spans="1:16" s="2" customFormat="1">
      <c r="A648" s="1"/>
      <c r="B648" s="1"/>
      <c r="C648" s="21"/>
      <c r="D648" s="21"/>
      <c r="E648" s="44" t="str">
        <f>IFERROR(IF(RIGHT(C648,3)="999","Contract/Other",VLOOKUP(C648,'Assistance Listings'!$A$1:$C$9999,2,FALSE)),"")</f>
        <v/>
      </c>
      <c r="F648" s="1"/>
      <c r="G648" s="1"/>
      <c r="H648" s="44" t="str">
        <f>IFERROR(IF(G648="Y","R&amp;D Cluster",VLOOKUP(VALUE(C648),Clusters!$A$5:$C$9999,3,FALSE)),"")</f>
        <v/>
      </c>
      <c r="I648" s="1"/>
      <c r="J648" s="1"/>
      <c r="K648" s="30"/>
      <c r="L648" s="30"/>
      <c r="M648" s="22"/>
      <c r="N648" s="22"/>
      <c r="O648" s="40" t="str">
        <f t="shared" ref="O648:O711" si="20">IF(OR(N648&gt;M648,N648&lt;0),"ERROR","")</f>
        <v/>
      </c>
      <c r="P648" s="41" t="str">
        <f t="shared" ref="P648:P711" si="21">IF(ISBLANK(J648),"",IF(J648="Y","",IF(J648="N",IF(ISBLANK(K648),"Pass-Through Entity Required",IF(LEN(K648)&gt;70,"Pass-Through Entity Name limited to 70 characters",IF(ISBLANK(L648),"Pass-Through Entity ID Required",""))))))</f>
        <v/>
      </c>
    </row>
    <row r="649" spans="1:16" s="2" customFormat="1">
      <c r="A649" s="1"/>
      <c r="B649" s="1"/>
      <c r="C649" s="21"/>
      <c r="D649" s="21"/>
      <c r="E649" s="44" t="str">
        <f>IFERROR(IF(RIGHT(C649,3)="999","Contract/Other",VLOOKUP(C649,'Assistance Listings'!$A$1:$C$9999,2,FALSE)),"")</f>
        <v/>
      </c>
      <c r="F649" s="1"/>
      <c r="G649" s="1"/>
      <c r="H649" s="44" t="str">
        <f>IFERROR(IF(G649="Y","R&amp;D Cluster",VLOOKUP(VALUE(C649),Clusters!$A$5:$C$9999,3,FALSE)),"")</f>
        <v/>
      </c>
      <c r="I649" s="1"/>
      <c r="J649" s="1"/>
      <c r="K649" s="30"/>
      <c r="L649" s="30"/>
      <c r="M649" s="22"/>
      <c r="N649" s="22"/>
      <c r="O649" s="40" t="str">
        <f t="shared" si="20"/>
        <v/>
      </c>
      <c r="P649" s="41" t="str">
        <f t="shared" si="21"/>
        <v/>
      </c>
    </row>
    <row r="650" spans="1:16" s="2" customFormat="1">
      <c r="A650" s="1"/>
      <c r="B650" s="1"/>
      <c r="C650" s="21"/>
      <c r="D650" s="21"/>
      <c r="E650" s="44" t="str">
        <f>IFERROR(IF(RIGHT(C650,3)="999","Contract/Other",VLOOKUP(C650,'Assistance Listings'!$A$1:$C$9999,2,FALSE)),"")</f>
        <v/>
      </c>
      <c r="F650" s="1"/>
      <c r="G650" s="1"/>
      <c r="H650" s="44" t="str">
        <f>IFERROR(IF(G650="Y","R&amp;D Cluster",VLOOKUP(VALUE(C650),Clusters!$A$5:$C$9999,3,FALSE)),"")</f>
        <v/>
      </c>
      <c r="I650" s="1"/>
      <c r="J650" s="1"/>
      <c r="K650" s="30"/>
      <c r="L650" s="30"/>
      <c r="M650" s="22"/>
      <c r="N650" s="22"/>
      <c r="O650" s="40" t="str">
        <f t="shared" si="20"/>
        <v/>
      </c>
      <c r="P650" s="41" t="str">
        <f t="shared" si="21"/>
        <v/>
      </c>
    </row>
    <row r="651" spans="1:16" s="2" customFormat="1">
      <c r="A651" s="1"/>
      <c r="B651" s="1"/>
      <c r="C651" s="21"/>
      <c r="D651" s="21"/>
      <c r="E651" s="44" t="str">
        <f>IFERROR(IF(RIGHT(C651,3)="999","Contract/Other",VLOOKUP(C651,'Assistance Listings'!$A$1:$C$9999,2,FALSE)),"")</f>
        <v/>
      </c>
      <c r="F651" s="1"/>
      <c r="G651" s="1"/>
      <c r="H651" s="44" t="str">
        <f>IFERROR(IF(G651="Y","R&amp;D Cluster",VLOOKUP(VALUE(C651),Clusters!$A$5:$C$9999,3,FALSE)),"")</f>
        <v/>
      </c>
      <c r="I651" s="1"/>
      <c r="J651" s="1"/>
      <c r="K651" s="30"/>
      <c r="L651" s="30"/>
      <c r="M651" s="22"/>
      <c r="N651" s="22"/>
      <c r="O651" s="40" t="str">
        <f t="shared" si="20"/>
        <v/>
      </c>
      <c r="P651" s="41" t="str">
        <f t="shared" si="21"/>
        <v/>
      </c>
    </row>
    <row r="652" spans="1:16" s="2" customFormat="1">
      <c r="A652" s="1"/>
      <c r="B652" s="1"/>
      <c r="C652" s="21"/>
      <c r="D652" s="21"/>
      <c r="E652" s="44" t="str">
        <f>IFERROR(IF(RIGHT(C652,3)="999","Contract/Other",VLOOKUP(C652,'Assistance Listings'!$A$1:$C$9999,2,FALSE)),"")</f>
        <v/>
      </c>
      <c r="F652" s="1"/>
      <c r="G652" s="1"/>
      <c r="H652" s="44" t="str">
        <f>IFERROR(IF(G652="Y","R&amp;D Cluster",VLOOKUP(VALUE(C652),Clusters!$A$5:$C$9999,3,FALSE)),"")</f>
        <v/>
      </c>
      <c r="I652" s="1"/>
      <c r="J652" s="1"/>
      <c r="K652" s="30"/>
      <c r="L652" s="30"/>
      <c r="M652" s="22"/>
      <c r="N652" s="22"/>
      <c r="O652" s="40" t="str">
        <f t="shared" si="20"/>
        <v/>
      </c>
      <c r="P652" s="41" t="str">
        <f t="shared" si="21"/>
        <v/>
      </c>
    </row>
    <row r="653" spans="1:16" s="2" customFormat="1">
      <c r="A653" s="1"/>
      <c r="B653" s="1"/>
      <c r="C653" s="21"/>
      <c r="D653" s="21"/>
      <c r="E653" s="44" t="str">
        <f>IFERROR(IF(RIGHT(C653,3)="999","Contract/Other",VLOOKUP(C653,'Assistance Listings'!$A$1:$C$9999,2,FALSE)),"")</f>
        <v/>
      </c>
      <c r="F653" s="1"/>
      <c r="G653" s="1"/>
      <c r="H653" s="44" t="str">
        <f>IFERROR(IF(G653="Y","R&amp;D Cluster",VLOOKUP(VALUE(C653),Clusters!$A$5:$C$9999,3,FALSE)),"")</f>
        <v/>
      </c>
      <c r="I653" s="1"/>
      <c r="J653" s="1"/>
      <c r="K653" s="30"/>
      <c r="L653" s="30"/>
      <c r="M653" s="22"/>
      <c r="N653" s="22"/>
      <c r="O653" s="40" t="str">
        <f t="shared" si="20"/>
        <v/>
      </c>
      <c r="P653" s="41" t="str">
        <f t="shared" si="21"/>
        <v/>
      </c>
    </row>
    <row r="654" spans="1:16" s="2" customFormat="1">
      <c r="A654" s="1"/>
      <c r="B654" s="1"/>
      <c r="C654" s="21"/>
      <c r="D654" s="21"/>
      <c r="E654" s="44" t="str">
        <f>IFERROR(IF(RIGHT(C654,3)="999","Contract/Other",VLOOKUP(C654,'Assistance Listings'!$A$1:$C$9999,2,FALSE)),"")</f>
        <v/>
      </c>
      <c r="F654" s="1"/>
      <c r="G654" s="1"/>
      <c r="H654" s="44" t="str">
        <f>IFERROR(IF(G654="Y","R&amp;D Cluster",VLOOKUP(VALUE(C654),Clusters!$A$5:$C$9999,3,FALSE)),"")</f>
        <v/>
      </c>
      <c r="I654" s="1"/>
      <c r="J654" s="1"/>
      <c r="K654" s="30"/>
      <c r="L654" s="30"/>
      <c r="M654" s="22"/>
      <c r="N654" s="22"/>
      <c r="O654" s="40" t="str">
        <f t="shared" si="20"/>
        <v/>
      </c>
      <c r="P654" s="41" t="str">
        <f t="shared" si="21"/>
        <v/>
      </c>
    </row>
    <row r="655" spans="1:16" s="2" customFormat="1">
      <c r="A655" s="1"/>
      <c r="B655" s="1"/>
      <c r="C655" s="21"/>
      <c r="D655" s="21"/>
      <c r="E655" s="44" t="str">
        <f>IFERROR(IF(RIGHT(C655,3)="999","Contract/Other",VLOOKUP(C655,'Assistance Listings'!$A$1:$C$9999,2,FALSE)),"")</f>
        <v/>
      </c>
      <c r="F655" s="1"/>
      <c r="G655" s="1"/>
      <c r="H655" s="44" t="str">
        <f>IFERROR(IF(G655="Y","R&amp;D Cluster",VLOOKUP(VALUE(C655),Clusters!$A$5:$C$9999,3,FALSE)),"")</f>
        <v/>
      </c>
      <c r="I655" s="1"/>
      <c r="J655" s="1"/>
      <c r="K655" s="30"/>
      <c r="L655" s="30"/>
      <c r="M655" s="22"/>
      <c r="N655" s="22"/>
      <c r="O655" s="40" t="str">
        <f t="shared" si="20"/>
        <v/>
      </c>
      <c r="P655" s="41" t="str">
        <f t="shared" si="21"/>
        <v/>
      </c>
    </row>
    <row r="656" spans="1:16" s="2" customFormat="1">
      <c r="A656" s="1"/>
      <c r="B656" s="1"/>
      <c r="C656" s="21"/>
      <c r="D656" s="21"/>
      <c r="E656" s="44" t="str">
        <f>IFERROR(IF(RIGHT(C656,3)="999","Contract/Other",VLOOKUP(C656,'Assistance Listings'!$A$1:$C$9999,2,FALSE)),"")</f>
        <v/>
      </c>
      <c r="F656" s="1"/>
      <c r="G656" s="1"/>
      <c r="H656" s="44" t="str">
        <f>IFERROR(IF(G656="Y","R&amp;D Cluster",VLOOKUP(VALUE(C656),Clusters!$A$5:$C$9999,3,FALSE)),"")</f>
        <v/>
      </c>
      <c r="I656" s="1"/>
      <c r="J656" s="1"/>
      <c r="K656" s="30"/>
      <c r="L656" s="30"/>
      <c r="M656" s="22"/>
      <c r="N656" s="22"/>
      <c r="O656" s="40" t="str">
        <f t="shared" si="20"/>
        <v/>
      </c>
      <c r="P656" s="41" t="str">
        <f t="shared" si="21"/>
        <v/>
      </c>
    </row>
    <row r="657" spans="1:16" s="2" customFormat="1">
      <c r="A657" s="1"/>
      <c r="B657" s="1"/>
      <c r="C657" s="21"/>
      <c r="D657" s="21"/>
      <c r="E657" s="44" t="str">
        <f>IFERROR(IF(RIGHT(C657,3)="999","Contract/Other",VLOOKUP(C657,'Assistance Listings'!$A$1:$C$9999,2,FALSE)),"")</f>
        <v/>
      </c>
      <c r="F657" s="1"/>
      <c r="G657" s="1"/>
      <c r="H657" s="44" t="str">
        <f>IFERROR(IF(G657="Y","R&amp;D Cluster",VLOOKUP(VALUE(C657),Clusters!$A$5:$C$9999,3,FALSE)),"")</f>
        <v/>
      </c>
      <c r="I657" s="1"/>
      <c r="J657" s="1"/>
      <c r="K657" s="30"/>
      <c r="L657" s="30"/>
      <c r="M657" s="22"/>
      <c r="N657" s="22"/>
      <c r="O657" s="40" t="str">
        <f t="shared" si="20"/>
        <v/>
      </c>
      <c r="P657" s="41" t="str">
        <f t="shared" si="21"/>
        <v/>
      </c>
    </row>
    <row r="658" spans="1:16" s="2" customFormat="1">
      <c r="A658" s="1"/>
      <c r="B658" s="1"/>
      <c r="C658" s="21"/>
      <c r="D658" s="21"/>
      <c r="E658" s="44" t="str">
        <f>IFERROR(IF(RIGHT(C658,3)="999","Contract/Other",VLOOKUP(C658,'Assistance Listings'!$A$1:$C$9999,2,FALSE)),"")</f>
        <v/>
      </c>
      <c r="F658" s="1"/>
      <c r="G658" s="1"/>
      <c r="H658" s="44" t="str">
        <f>IFERROR(IF(G658="Y","R&amp;D Cluster",VLOOKUP(VALUE(C658),Clusters!$A$5:$C$9999,3,FALSE)),"")</f>
        <v/>
      </c>
      <c r="I658" s="1"/>
      <c r="J658" s="1"/>
      <c r="K658" s="30"/>
      <c r="L658" s="30"/>
      <c r="M658" s="22"/>
      <c r="N658" s="22"/>
      <c r="O658" s="40" t="str">
        <f t="shared" si="20"/>
        <v/>
      </c>
      <c r="P658" s="41" t="str">
        <f t="shared" si="21"/>
        <v/>
      </c>
    </row>
    <row r="659" spans="1:16" s="2" customFormat="1">
      <c r="A659" s="1"/>
      <c r="B659" s="1"/>
      <c r="C659" s="21"/>
      <c r="D659" s="21"/>
      <c r="E659" s="44" t="str">
        <f>IFERROR(IF(RIGHT(C659,3)="999","Contract/Other",VLOOKUP(C659,'Assistance Listings'!$A$1:$C$9999,2,FALSE)),"")</f>
        <v/>
      </c>
      <c r="F659" s="1"/>
      <c r="G659" s="1"/>
      <c r="H659" s="44" t="str">
        <f>IFERROR(IF(G659="Y","R&amp;D Cluster",VLOOKUP(VALUE(C659),Clusters!$A$5:$C$9999,3,FALSE)),"")</f>
        <v/>
      </c>
      <c r="I659" s="1"/>
      <c r="J659" s="1"/>
      <c r="K659" s="30"/>
      <c r="L659" s="30"/>
      <c r="M659" s="22"/>
      <c r="N659" s="22"/>
      <c r="O659" s="40" t="str">
        <f t="shared" si="20"/>
        <v/>
      </c>
      <c r="P659" s="41" t="str">
        <f t="shared" si="21"/>
        <v/>
      </c>
    </row>
    <row r="660" spans="1:16" s="2" customFormat="1">
      <c r="A660" s="1"/>
      <c r="B660" s="1"/>
      <c r="C660" s="21"/>
      <c r="D660" s="21"/>
      <c r="E660" s="44" t="str">
        <f>IFERROR(IF(RIGHT(C660,3)="999","Contract/Other",VLOOKUP(C660,'Assistance Listings'!$A$1:$C$9999,2,FALSE)),"")</f>
        <v/>
      </c>
      <c r="F660" s="1"/>
      <c r="G660" s="1"/>
      <c r="H660" s="44" t="str">
        <f>IFERROR(IF(G660="Y","R&amp;D Cluster",VLOOKUP(VALUE(C660),Clusters!$A$5:$C$9999,3,FALSE)),"")</f>
        <v/>
      </c>
      <c r="I660" s="1"/>
      <c r="J660" s="1"/>
      <c r="K660" s="30"/>
      <c r="L660" s="30"/>
      <c r="M660" s="22"/>
      <c r="N660" s="22"/>
      <c r="O660" s="40" t="str">
        <f t="shared" si="20"/>
        <v/>
      </c>
      <c r="P660" s="41" t="str">
        <f t="shared" si="21"/>
        <v/>
      </c>
    </row>
    <row r="661" spans="1:16" s="2" customFormat="1">
      <c r="A661" s="1"/>
      <c r="B661" s="1"/>
      <c r="C661" s="21"/>
      <c r="D661" s="21"/>
      <c r="E661" s="44" t="str">
        <f>IFERROR(IF(RIGHT(C661,3)="999","Contract/Other",VLOOKUP(C661,'Assistance Listings'!$A$1:$C$9999,2,FALSE)),"")</f>
        <v/>
      </c>
      <c r="F661" s="1"/>
      <c r="G661" s="1"/>
      <c r="H661" s="44" t="str">
        <f>IFERROR(IF(G661="Y","R&amp;D Cluster",VLOOKUP(VALUE(C661),Clusters!$A$5:$C$9999,3,FALSE)),"")</f>
        <v/>
      </c>
      <c r="I661" s="1"/>
      <c r="J661" s="1"/>
      <c r="K661" s="30"/>
      <c r="L661" s="30"/>
      <c r="M661" s="22"/>
      <c r="N661" s="22"/>
      <c r="O661" s="40" t="str">
        <f t="shared" si="20"/>
        <v/>
      </c>
      <c r="P661" s="41" t="str">
        <f t="shared" si="21"/>
        <v/>
      </c>
    </row>
    <row r="662" spans="1:16" s="2" customFormat="1">
      <c r="A662" s="1"/>
      <c r="B662" s="1"/>
      <c r="C662" s="21"/>
      <c r="D662" s="21"/>
      <c r="E662" s="44" t="str">
        <f>IFERROR(IF(RIGHT(C662,3)="999","Contract/Other",VLOOKUP(C662,'Assistance Listings'!$A$1:$C$9999,2,FALSE)),"")</f>
        <v/>
      </c>
      <c r="F662" s="1"/>
      <c r="G662" s="1"/>
      <c r="H662" s="44" t="str">
        <f>IFERROR(IF(G662="Y","R&amp;D Cluster",VLOOKUP(VALUE(C662),Clusters!$A$5:$C$9999,3,FALSE)),"")</f>
        <v/>
      </c>
      <c r="I662" s="1"/>
      <c r="J662" s="1"/>
      <c r="K662" s="30"/>
      <c r="L662" s="30"/>
      <c r="M662" s="22"/>
      <c r="N662" s="22"/>
      <c r="O662" s="40" t="str">
        <f t="shared" si="20"/>
        <v/>
      </c>
      <c r="P662" s="41" t="str">
        <f t="shared" si="21"/>
        <v/>
      </c>
    </row>
    <row r="663" spans="1:16" s="2" customFormat="1">
      <c r="A663" s="1"/>
      <c r="B663" s="1"/>
      <c r="C663" s="21"/>
      <c r="D663" s="21"/>
      <c r="E663" s="44" t="str">
        <f>IFERROR(IF(RIGHT(C663,3)="999","Contract/Other",VLOOKUP(C663,'Assistance Listings'!$A$1:$C$9999,2,FALSE)),"")</f>
        <v/>
      </c>
      <c r="F663" s="1"/>
      <c r="G663" s="1"/>
      <c r="H663" s="44" t="str">
        <f>IFERROR(IF(G663="Y","R&amp;D Cluster",VLOOKUP(VALUE(C663),Clusters!$A$5:$C$9999,3,FALSE)),"")</f>
        <v/>
      </c>
      <c r="I663" s="1"/>
      <c r="J663" s="1"/>
      <c r="K663" s="30"/>
      <c r="L663" s="30"/>
      <c r="M663" s="22"/>
      <c r="N663" s="22"/>
      <c r="O663" s="40" t="str">
        <f t="shared" si="20"/>
        <v/>
      </c>
      <c r="P663" s="41" t="str">
        <f t="shared" si="21"/>
        <v/>
      </c>
    </row>
    <row r="664" spans="1:16" s="2" customFormat="1">
      <c r="A664" s="1"/>
      <c r="B664" s="1"/>
      <c r="C664" s="21"/>
      <c r="D664" s="21"/>
      <c r="E664" s="44" t="str">
        <f>IFERROR(IF(RIGHT(C664,3)="999","Contract/Other",VLOOKUP(C664,'Assistance Listings'!$A$1:$C$9999,2,FALSE)),"")</f>
        <v/>
      </c>
      <c r="F664" s="1"/>
      <c r="G664" s="1"/>
      <c r="H664" s="44" t="str">
        <f>IFERROR(IF(G664="Y","R&amp;D Cluster",VLOOKUP(VALUE(C664),Clusters!$A$5:$C$9999,3,FALSE)),"")</f>
        <v/>
      </c>
      <c r="I664" s="1"/>
      <c r="J664" s="1"/>
      <c r="K664" s="30"/>
      <c r="L664" s="30"/>
      <c r="M664" s="22"/>
      <c r="N664" s="22"/>
      <c r="O664" s="40" t="str">
        <f t="shared" si="20"/>
        <v/>
      </c>
      <c r="P664" s="41" t="str">
        <f t="shared" si="21"/>
        <v/>
      </c>
    </row>
    <row r="665" spans="1:16" s="2" customFormat="1">
      <c r="A665" s="1"/>
      <c r="B665" s="1"/>
      <c r="C665" s="21"/>
      <c r="D665" s="21"/>
      <c r="E665" s="44" t="str">
        <f>IFERROR(IF(RIGHT(C665,3)="999","Contract/Other",VLOOKUP(C665,'Assistance Listings'!$A$1:$C$9999,2,FALSE)),"")</f>
        <v/>
      </c>
      <c r="F665" s="1"/>
      <c r="G665" s="1"/>
      <c r="H665" s="44" t="str">
        <f>IFERROR(IF(G665="Y","R&amp;D Cluster",VLOOKUP(VALUE(C665),Clusters!$A$5:$C$9999,3,FALSE)),"")</f>
        <v/>
      </c>
      <c r="I665" s="1"/>
      <c r="J665" s="1"/>
      <c r="K665" s="30"/>
      <c r="L665" s="30"/>
      <c r="M665" s="22"/>
      <c r="N665" s="22"/>
      <c r="O665" s="40" t="str">
        <f t="shared" si="20"/>
        <v/>
      </c>
      <c r="P665" s="41" t="str">
        <f t="shared" si="21"/>
        <v/>
      </c>
    </row>
    <row r="666" spans="1:16" s="2" customFormat="1">
      <c r="A666" s="1"/>
      <c r="B666" s="1"/>
      <c r="C666" s="21"/>
      <c r="D666" s="21"/>
      <c r="E666" s="44" t="str">
        <f>IFERROR(IF(RIGHT(C666,3)="999","Contract/Other",VLOOKUP(C666,'Assistance Listings'!$A$1:$C$9999,2,FALSE)),"")</f>
        <v/>
      </c>
      <c r="F666" s="1"/>
      <c r="G666" s="1"/>
      <c r="H666" s="44" t="str">
        <f>IFERROR(IF(G666="Y","R&amp;D Cluster",VLOOKUP(VALUE(C666),Clusters!$A$5:$C$9999,3,FALSE)),"")</f>
        <v/>
      </c>
      <c r="I666" s="1"/>
      <c r="J666" s="1"/>
      <c r="K666" s="30"/>
      <c r="L666" s="30"/>
      <c r="M666" s="22"/>
      <c r="N666" s="22"/>
      <c r="O666" s="40" t="str">
        <f t="shared" si="20"/>
        <v/>
      </c>
      <c r="P666" s="41" t="str">
        <f t="shared" si="21"/>
        <v/>
      </c>
    </row>
    <row r="667" spans="1:16" s="2" customFormat="1">
      <c r="A667" s="1"/>
      <c r="B667" s="1"/>
      <c r="C667" s="21"/>
      <c r="D667" s="21"/>
      <c r="E667" s="44" t="str">
        <f>IFERROR(IF(RIGHT(C667,3)="999","Contract/Other",VLOOKUP(C667,'Assistance Listings'!$A$1:$C$9999,2,FALSE)),"")</f>
        <v/>
      </c>
      <c r="F667" s="1"/>
      <c r="G667" s="1"/>
      <c r="H667" s="44" t="str">
        <f>IFERROR(IF(G667="Y","R&amp;D Cluster",VLOOKUP(VALUE(C667),Clusters!$A$5:$C$9999,3,FALSE)),"")</f>
        <v/>
      </c>
      <c r="I667" s="1"/>
      <c r="J667" s="1"/>
      <c r="K667" s="30"/>
      <c r="L667" s="30"/>
      <c r="M667" s="22"/>
      <c r="N667" s="22"/>
      <c r="O667" s="40" t="str">
        <f t="shared" si="20"/>
        <v/>
      </c>
      <c r="P667" s="41" t="str">
        <f t="shared" si="21"/>
        <v/>
      </c>
    </row>
    <row r="668" spans="1:16" s="2" customFormat="1">
      <c r="A668" s="1"/>
      <c r="B668" s="1"/>
      <c r="C668" s="21"/>
      <c r="D668" s="21"/>
      <c r="E668" s="44" t="str">
        <f>IFERROR(IF(RIGHT(C668,3)="999","Contract/Other",VLOOKUP(C668,'Assistance Listings'!$A$1:$C$9999,2,FALSE)),"")</f>
        <v/>
      </c>
      <c r="F668" s="1"/>
      <c r="G668" s="1"/>
      <c r="H668" s="44" t="str">
        <f>IFERROR(IF(G668="Y","R&amp;D Cluster",VLOOKUP(VALUE(C668),Clusters!$A$5:$C$9999,3,FALSE)),"")</f>
        <v/>
      </c>
      <c r="I668" s="1"/>
      <c r="J668" s="1"/>
      <c r="K668" s="30"/>
      <c r="L668" s="30"/>
      <c r="M668" s="22"/>
      <c r="N668" s="22"/>
      <c r="O668" s="40" t="str">
        <f t="shared" si="20"/>
        <v/>
      </c>
      <c r="P668" s="41" t="str">
        <f t="shared" si="21"/>
        <v/>
      </c>
    </row>
    <row r="669" spans="1:16" s="2" customFormat="1">
      <c r="A669" s="1"/>
      <c r="B669" s="1"/>
      <c r="C669" s="21"/>
      <c r="D669" s="21"/>
      <c r="E669" s="44" t="str">
        <f>IFERROR(IF(RIGHT(C669,3)="999","Contract/Other",VLOOKUP(C669,'Assistance Listings'!$A$1:$C$9999,2,FALSE)),"")</f>
        <v/>
      </c>
      <c r="F669" s="1"/>
      <c r="G669" s="1"/>
      <c r="H669" s="44" t="str">
        <f>IFERROR(IF(G669="Y","R&amp;D Cluster",VLOOKUP(VALUE(C669),Clusters!$A$5:$C$9999,3,FALSE)),"")</f>
        <v/>
      </c>
      <c r="I669" s="1"/>
      <c r="J669" s="1"/>
      <c r="K669" s="30"/>
      <c r="L669" s="30"/>
      <c r="M669" s="22"/>
      <c r="N669" s="22"/>
      <c r="O669" s="40" t="str">
        <f t="shared" si="20"/>
        <v/>
      </c>
      <c r="P669" s="41" t="str">
        <f t="shared" si="21"/>
        <v/>
      </c>
    </row>
    <row r="670" spans="1:16" s="2" customFormat="1">
      <c r="A670" s="1"/>
      <c r="B670" s="1"/>
      <c r="C670" s="21"/>
      <c r="D670" s="21"/>
      <c r="E670" s="44" t="str">
        <f>IFERROR(IF(RIGHT(C670,3)="999","Contract/Other",VLOOKUP(C670,'Assistance Listings'!$A$1:$C$9999,2,FALSE)),"")</f>
        <v/>
      </c>
      <c r="F670" s="1"/>
      <c r="G670" s="1"/>
      <c r="H670" s="44" t="str">
        <f>IFERROR(IF(G670="Y","R&amp;D Cluster",VLOOKUP(VALUE(C670),Clusters!$A$5:$C$9999,3,FALSE)),"")</f>
        <v/>
      </c>
      <c r="I670" s="1"/>
      <c r="J670" s="1"/>
      <c r="K670" s="30"/>
      <c r="L670" s="30"/>
      <c r="M670" s="22"/>
      <c r="N670" s="22"/>
      <c r="O670" s="40" t="str">
        <f t="shared" si="20"/>
        <v/>
      </c>
      <c r="P670" s="41" t="str">
        <f t="shared" si="21"/>
        <v/>
      </c>
    </row>
    <row r="671" spans="1:16" s="2" customFormat="1">
      <c r="A671" s="1"/>
      <c r="B671" s="1"/>
      <c r="C671" s="21"/>
      <c r="D671" s="21"/>
      <c r="E671" s="44" t="str">
        <f>IFERROR(IF(RIGHT(C671,3)="999","Contract/Other",VLOOKUP(C671,'Assistance Listings'!$A$1:$C$9999,2,FALSE)),"")</f>
        <v/>
      </c>
      <c r="F671" s="1"/>
      <c r="G671" s="1"/>
      <c r="H671" s="44" t="str">
        <f>IFERROR(IF(G671="Y","R&amp;D Cluster",VLOOKUP(VALUE(C671),Clusters!$A$5:$C$9999,3,FALSE)),"")</f>
        <v/>
      </c>
      <c r="I671" s="1"/>
      <c r="J671" s="1"/>
      <c r="K671" s="30"/>
      <c r="L671" s="30"/>
      <c r="M671" s="22"/>
      <c r="N671" s="22"/>
      <c r="O671" s="40" t="str">
        <f t="shared" si="20"/>
        <v/>
      </c>
      <c r="P671" s="41" t="str">
        <f t="shared" si="21"/>
        <v/>
      </c>
    </row>
    <row r="672" spans="1:16" s="2" customFormat="1">
      <c r="A672" s="1"/>
      <c r="B672" s="1"/>
      <c r="C672" s="21"/>
      <c r="D672" s="21"/>
      <c r="E672" s="44" t="str">
        <f>IFERROR(IF(RIGHT(C672,3)="999","Contract/Other",VLOOKUP(C672,'Assistance Listings'!$A$1:$C$9999,2,FALSE)),"")</f>
        <v/>
      </c>
      <c r="F672" s="1"/>
      <c r="G672" s="1"/>
      <c r="H672" s="44" t="str">
        <f>IFERROR(IF(G672="Y","R&amp;D Cluster",VLOOKUP(VALUE(C672),Clusters!$A$5:$C$9999,3,FALSE)),"")</f>
        <v/>
      </c>
      <c r="I672" s="1"/>
      <c r="J672" s="1"/>
      <c r="K672" s="30"/>
      <c r="L672" s="30"/>
      <c r="M672" s="22"/>
      <c r="N672" s="22"/>
      <c r="O672" s="40" t="str">
        <f t="shared" si="20"/>
        <v/>
      </c>
      <c r="P672" s="41" t="str">
        <f t="shared" si="21"/>
        <v/>
      </c>
    </row>
    <row r="673" spans="1:16" s="2" customFormat="1">
      <c r="A673" s="1"/>
      <c r="B673" s="1"/>
      <c r="C673" s="21"/>
      <c r="D673" s="21"/>
      <c r="E673" s="44" t="str">
        <f>IFERROR(IF(RIGHT(C673,3)="999","Contract/Other",VLOOKUP(C673,'Assistance Listings'!$A$1:$C$9999,2,FALSE)),"")</f>
        <v/>
      </c>
      <c r="F673" s="1"/>
      <c r="G673" s="1"/>
      <c r="H673" s="44" t="str">
        <f>IFERROR(IF(G673="Y","R&amp;D Cluster",VLOOKUP(VALUE(C673),Clusters!$A$5:$C$9999,3,FALSE)),"")</f>
        <v/>
      </c>
      <c r="I673" s="1"/>
      <c r="J673" s="1"/>
      <c r="K673" s="30"/>
      <c r="L673" s="30"/>
      <c r="M673" s="22"/>
      <c r="N673" s="22"/>
      <c r="O673" s="40" t="str">
        <f t="shared" si="20"/>
        <v/>
      </c>
      <c r="P673" s="41" t="str">
        <f t="shared" si="21"/>
        <v/>
      </c>
    </row>
    <row r="674" spans="1:16" s="2" customFormat="1">
      <c r="A674" s="1"/>
      <c r="B674" s="1"/>
      <c r="C674" s="21"/>
      <c r="D674" s="21"/>
      <c r="E674" s="44" t="str">
        <f>IFERROR(IF(RIGHT(C674,3)="999","Contract/Other",VLOOKUP(C674,'Assistance Listings'!$A$1:$C$9999,2,FALSE)),"")</f>
        <v/>
      </c>
      <c r="F674" s="1"/>
      <c r="G674" s="1"/>
      <c r="H674" s="44" t="str">
        <f>IFERROR(IF(G674="Y","R&amp;D Cluster",VLOOKUP(VALUE(C674),Clusters!$A$5:$C$9999,3,FALSE)),"")</f>
        <v/>
      </c>
      <c r="I674" s="1"/>
      <c r="J674" s="1"/>
      <c r="K674" s="30"/>
      <c r="L674" s="30"/>
      <c r="M674" s="22"/>
      <c r="N674" s="22"/>
      <c r="O674" s="40" t="str">
        <f t="shared" si="20"/>
        <v/>
      </c>
      <c r="P674" s="41" t="str">
        <f t="shared" si="21"/>
        <v/>
      </c>
    </row>
    <row r="675" spans="1:16" s="2" customFormat="1">
      <c r="A675" s="1"/>
      <c r="B675" s="1"/>
      <c r="C675" s="21"/>
      <c r="D675" s="21"/>
      <c r="E675" s="44" t="str">
        <f>IFERROR(IF(RIGHT(C675,3)="999","Contract/Other",VLOOKUP(C675,'Assistance Listings'!$A$1:$C$9999,2,FALSE)),"")</f>
        <v/>
      </c>
      <c r="F675" s="1"/>
      <c r="G675" s="1"/>
      <c r="H675" s="44" t="str">
        <f>IFERROR(IF(G675="Y","R&amp;D Cluster",VLOOKUP(VALUE(C675),Clusters!$A$5:$C$9999,3,FALSE)),"")</f>
        <v/>
      </c>
      <c r="I675" s="1"/>
      <c r="J675" s="1"/>
      <c r="K675" s="30"/>
      <c r="L675" s="30"/>
      <c r="M675" s="22"/>
      <c r="N675" s="22"/>
      <c r="O675" s="40" t="str">
        <f t="shared" si="20"/>
        <v/>
      </c>
      <c r="P675" s="41" t="str">
        <f t="shared" si="21"/>
        <v/>
      </c>
    </row>
    <row r="676" spans="1:16" s="2" customFormat="1">
      <c r="A676" s="1"/>
      <c r="B676" s="1"/>
      <c r="C676" s="21"/>
      <c r="D676" s="21"/>
      <c r="E676" s="44" t="str">
        <f>IFERROR(IF(RIGHT(C676,3)="999","Contract/Other",VLOOKUP(C676,'Assistance Listings'!$A$1:$C$9999,2,FALSE)),"")</f>
        <v/>
      </c>
      <c r="F676" s="1"/>
      <c r="G676" s="1"/>
      <c r="H676" s="44" t="str">
        <f>IFERROR(IF(G676="Y","R&amp;D Cluster",VLOOKUP(VALUE(C676),Clusters!$A$5:$C$9999,3,FALSE)),"")</f>
        <v/>
      </c>
      <c r="I676" s="1"/>
      <c r="J676" s="1"/>
      <c r="K676" s="30"/>
      <c r="L676" s="30"/>
      <c r="M676" s="22"/>
      <c r="N676" s="22"/>
      <c r="O676" s="40" t="str">
        <f t="shared" si="20"/>
        <v/>
      </c>
      <c r="P676" s="41" t="str">
        <f t="shared" si="21"/>
        <v/>
      </c>
    </row>
    <row r="677" spans="1:16" s="2" customFormat="1">
      <c r="A677" s="1"/>
      <c r="B677" s="1"/>
      <c r="C677" s="21"/>
      <c r="D677" s="21"/>
      <c r="E677" s="44" t="str">
        <f>IFERROR(IF(RIGHT(C677,3)="999","Contract/Other",VLOOKUP(C677,'Assistance Listings'!$A$1:$C$9999,2,FALSE)),"")</f>
        <v/>
      </c>
      <c r="F677" s="1"/>
      <c r="G677" s="1"/>
      <c r="H677" s="44" t="str">
        <f>IFERROR(IF(G677="Y","R&amp;D Cluster",VLOOKUP(VALUE(C677),Clusters!$A$5:$C$9999,3,FALSE)),"")</f>
        <v/>
      </c>
      <c r="I677" s="1"/>
      <c r="J677" s="1"/>
      <c r="K677" s="30"/>
      <c r="L677" s="30"/>
      <c r="M677" s="22"/>
      <c r="N677" s="22"/>
      <c r="O677" s="40" t="str">
        <f t="shared" si="20"/>
        <v/>
      </c>
      <c r="P677" s="41" t="str">
        <f t="shared" si="21"/>
        <v/>
      </c>
    </row>
    <row r="678" spans="1:16" s="2" customFormat="1">
      <c r="A678" s="1"/>
      <c r="B678" s="1"/>
      <c r="C678" s="21"/>
      <c r="D678" s="21"/>
      <c r="E678" s="44" t="str">
        <f>IFERROR(IF(RIGHT(C678,3)="999","Contract/Other",VLOOKUP(C678,'Assistance Listings'!$A$1:$C$9999,2,FALSE)),"")</f>
        <v/>
      </c>
      <c r="F678" s="1"/>
      <c r="G678" s="1"/>
      <c r="H678" s="44" t="str">
        <f>IFERROR(IF(G678="Y","R&amp;D Cluster",VLOOKUP(VALUE(C678),Clusters!$A$5:$C$9999,3,FALSE)),"")</f>
        <v/>
      </c>
      <c r="I678" s="1"/>
      <c r="J678" s="1"/>
      <c r="K678" s="30"/>
      <c r="L678" s="30"/>
      <c r="M678" s="22"/>
      <c r="N678" s="22"/>
      <c r="O678" s="40" t="str">
        <f t="shared" si="20"/>
        <v/>
      </c>
      <c r="P678" s="41" t="str">
        <f t="shared" si="21"/>
        <v/>
      </c>
    </row>
    <row r="679" spans="1:16" s="2" customFormat="1">
      <c r="A679" s="1"/>
      <c r="B679" s="1"/>
      <c r="C679" s="21"/>
      <c r="D679" s="21"/>
      <c r="E679" s="44" t="str">
        <f>IFERROR(IF(RIGHT(C679,3)="999","Contract/Other",VLOOKUP(C679,'Assistance Listings'!$A$1:$C$9999,2,FALSE)),"")</f>
        <v/>
      </c>
      <c r="F679" s="1"/>
      <c r="G679" s="1"/>
      <c r="H679" s="44" t="str">
        <f>IFERROR(IF(G679="Y","R&amp;D Cluster",VLOOKUP(VALUE(C679),Clusters!$A$5:$C$9999,3,FALSE)),"")</f>
        <v/>
      </c>
      <c r="I679" s="1"/>
      <c r="J679" s="1"/>
      <c r="K679" s="30"/>
      <c r="L679" s="30"/>
      <c r="M679" s="22"/>
      <c r="N679" s="22"/>
      <c r="O679" s="40" t="str">
        <f t="shared" si="20"/>
        <v/>
      </c>
      <c r="P679" s="41" t="str">
        <f t="shared" si="21"/>
        <v/>
      </c>
    </row>
    <row r="680" spans="1:16" s="2" customFormat="1">
      <c r="A680" s="1"/>
      <c r="B680" s="1"/>
      <c r="C680" s="21"/>
      <c r="D680" s="21"/>
      <c r="E680" s="44" t="str">
        <f>IFERROR(IF(RIGHT(C680,3)="999","Contract/Other",VLOOKUP(C680,'Assistance Listings'!$A$1:$C$9999,2,FALSE)),"")</f>
        <v/>
      </c>
      <c r="F680" s="1"/>
      <c r="G680" s="1"/>
      <c r="H680" s="44" t="str">
        <f>IFERROR(IF(G680="Y","R&amp;D Cluster",VLOOKUP(VALUE(C680),Clusters!$A$5:$C$9999,3,FALSE)),"")</f>
        <v/>
      </c>
      <c r="I680" s="1"/>
      <c r="J680" s="1"/>
      <c r="K680" s="30"/>
      <c r="L680" s="30"/>
      <c r="M680" s="22"/>
      <c r="N680" s="22"/>
      <c r="O680" s="40" t="str">
        <f t="shared" si="20"/>
        <v/>
      </c>
      <c r="P680" s="41" t="str">
        <f t="shared" si="21"/>
        <v/>
      </c>
    </row>
    <row r="681" spans="1:16" s="2" customFormat="1">
      <c r="A681" s="1"/>
      <c r="B681" s="1"/>
      <c r="C681" s="21"/>
      <c r="D681" s="21"/>
      <c r="E681" s="44" t="str">
        <f>IFERROR(IF(RIGHT(C681,3)="999","Contract/Other",VLOOKUP(C681,'Assistance Listings'!$A$1:$C$9999,2,FALSE)),"")</f>
        <v/>
      </c>
      <c r="F681" s="1"/>
      <c r="G681" s="1"/>
      <c r="H681" s="44" t="str">
        <f>IFERROR(IF(G681="Y","R&amp;D Cluster",VLOOKUP(VALUE(C681),Clusters!$A$5:$C$9999,3,FALSE)),"")</f>
        <v/>
      </c>
      <c r="I681" s="1"/>
      <c r="J681" s="1"/>
      <c r="K681" s="30"/>
      <c r="L681" s="30"/>
      <c r="M681" s="22"/>
      <c r="N681" s="22"/>
      <c r="O681" s="40" t="str">
        <f t="shared" si="20"/>
        <v/>
      </c>
      <c r="P681" s="41" t="str">
        <f t="shared" si="21"/>
        <v/>
      </c>
    </row>
    <row r="682" spans="1:16" s="2" customFormat="1">
      <c r="A682" s="1"/>
      <c r="B682" s="1"/>
      <c r="C682" s="21"/>
      <c r="D682" s="21"/>
      <c r="E682" s="44" t="str">
        <f>IFERROR(IF(RIGHT(C682,3)="999","Contract/Other",VLOOKUP(C682,'Assistance Listings'!$A$1:$C$9999,2,FALSE)),"")</f>
        <v/>
      </c>
      <c r="F682" s="1"/>
      <c r="G682" s="1"/>
      <c r="H682" s="44" t="str">
        <f>IFERROR(IF(G682="Y","R&amp;D Cluster",VLOOKUP(VALUE(C682),Clusters!$A$5:$C$9999,3,FALSE)),"")</f>
        <v/>
      </c>
      <c r="I682" s="1"/>
      <c r="J682" s="1"/>
      <c r="K682" s="30"/>
      <c r="L682" s="30"/>
      <c r="M682" s="22"/>
      <c r="N682" s="22"/>
      <c r="O682" s="40" t="str">
        <f t="shared" si="20"/>
        <v/>
      </c>
      <c r="P682" s="41" t="str">
        <f t="shared" si="21"/>
        <v/>
      </c>
    </row>
    <row r="683" spans="1:16" s="2" customFormat="1">
      <c r="A683" s="1"/>
      <c r="B683" s="1"/>
      <c r="C683" s="21"/>
      <c r="D683" s="21"/>
      <c r="E683" s="44" t="str">
        <f>IFERROR(IF(RIGHT(C683,3)="999","Contract/Other",VLOOKUP(C683,'Assistance Listings'!$A$1:$C$9999,2,FALSE)),"")</f>
        <v/>
      </c>
      <c r="F683" s="1"/>
      <c r="G683" s="1"/>
      <c r="H683" s="44" t="str">
        <f>IFERROR(IF(G683="Y","R&amp;D Cluster",VLOOKUP(VALUE(C683),Clusters!$A$5:$C$9999,3,FALSE)),"")</f>
        <v/>
      </c>
      <c r="I683" s="1"/>
      <c r="J683" s="1"/>
      <c r="K683" s="30"/>
      <c r="L683" s="30"/>
      <c r="M683" s="22"/>
      <c r="N683" s="22"/>
      <c r="O683" s="40" t="str">
        <f t="shared" si="20"/>
        <v/>
      </c>
      <c r="P683" s="41" t="str">
        <f t="shared" si="21"/>
        <v/>
      </c>
    </row>
    <row r="684" spans="1:16" s="2" customFormat="1">
      <c r="A684" s="1"/>
      <c r="B684" s="1"/>
      <c r="C684" s="21"/>
      <c r="D684" s="21"/>
      <c r="E684" s="44" t="str">
        <f>IFERROR(IF(RIGHT(C684,3)="999","Contract/Other",VLOOKUP(C684,'Assistance Listings'!$A$1:$C$9999,2,FALSE)),"")</f>
        <v/>
      </c>
      <c r="F684" s="1"/>
      <c r="G684" s="1"/>
      <c r="H684" s="44" t="str">
        <f>IFERROR(IF(G684="Y","R&amp;D Cluster",VLOOKUP(VALUE(C684),Clusters!$A$5:$C$9999,3,FALSE)),"")</f>
        <v/>
      </c>
      <c r="I684" s="1"/>
      <c r="J684" s="1"/>
      <c r="K684" s="30"/>
      <c r="L684" s="30"/>
      <c r="M684" s="22"/>
      <c r="N684" s="22"/>
      <c r="O684" s="40" t="str">
        <f t="shared" si="20"/>
        <v/>
      </c>
      <c r="P684" s="41" t="str">
        <f t="shared" si="21"/>
        <v/>
      </c>
    </row>
    <row r="685" spans="1:16" s="2" customFormat="1">
      <c r="A685" s="1"/>
      <c r="B685" s="1"/>
      <c r="C685" s="21"/>
      <c r="D685" s="21"/>
      <c r="E685" s="44" t="str">
        <f>IFERROR(IF(RIGHT(C685,3)="999","Contract/Other",VLOOKUP(C685,'Assistance Listings'!$A$1:$C$9999,2,FALSE)),"")</f>
        <v/>
      </c>
      <c r="F685" s="1"/>
      <c r="G685" s="1"/>
      <c r="H685" s="44" t="str">
        <f>IFERROR(IF(G685="Y","R&amp;D Cluster",VLOOKUP(VALUE(C685),Clusters!$A$5:$C$9999,3,FALSE)),"")</f>
        <v/>
      </c>
      <c r="I685" s="1"/>
      <c r="J685" s="1"/>
      <c r="K685" s="30"/>
      <c r="L685" s="30"/>
      <c r="M685" s="22"/>
      <c r="N685" s="22"/>
      <c r="O685" s="40" t="str">
        <f t="shared" si="20"/>
        <v/>
      </c>
      <c r="P685" s="41" t="str">
        <f t="shared" si="21"/>
        <v/>
      </c>
    </row>
    <row r="686" spans="1:16" s="2" customFormat="1">
      <c r="A686" s="1"/>
      <c r="B686" s="1"/>
      <c r="C686" s="21"/>
      <c r="D686" s="21"/>
      <c r="E686" s="44" t="str">
        <f>IFERROR(IF(RIGHT(C686,3)="999","Contract/Other",VLOOKUP(C686,'Assistance Listings'!$A$1:$C$9999,2,FALSE)),"")</f>
        <v/>
      </c>
      <c r="F686" s="1"/>
      <c r="G686" s="1"/>
      <c r="H686" s="44" t="str">
        <f>IFERROR(IF(G686="Y","R&amp;D Cluster",VLOOKUP(VALUE(C686),Clusters!$A$5:$C$9999,3,FALSE)),"")</f>
        <v/>
      </c>
      <c r="I686" s="1"/>
      <c r="J686" s="1"/>
      <c r="K686" s="30"/>
      <c r="L686" s="30"/>
      <c r="M686" s="22"/>
      <c r="N686" s="22"/>
      <c r="O686" s="40" t="str">
        <f t="shared" si="20"/>
        <v/>
      </c>
      <c r="P686" s="41" t="str">
        <f t="shared" si="21"/>
        <v/>
      </c>
    </row>
    <row r="687" spans="1:16" s="2" customFormat="1">
      <c r="A687" s="1"/>
      <c r="B687" s="1"/>
      <c r="C687" s="21"/>
      <c r="D687" s="21"/>
      <c r="E687" s="44" t="str">
        <f>IFERROR(IF(RIGHT(C687,3)="999","Contract/Other",VLOOKUP(C687,'Assistance Listings'!$A$1:$C$9999,2,FALSE)),"")</f>
        <v/>
      </c>
      <c r="F687" s="1"/>
      <c r="G687" s="1"/>
      <c r="H687" s="44" t="str">
        <f>IFERROR(IF(G687="Y","R&amp;D Cluster",VLOOKUP(VALUE(C687),Clusters!$A$5:$C$9999,3,FALSE)),"")</f>
        <v/>
      </c>
      <c r="I687" s="1"/>
      <c r="J687" s="1"/>
      <c r="K687" s="30"/>
      <c r="L687" s="30"/>
      <c r="M687" s="22"/>
      <c r="N687" s="22"/>
      <c r="O687" s="40" t="str">
        <f t="shared" si="20"/>
        <v/>
      </c>
      <c r="P687" s="41" t="str">
        <f t="shared" si="21"/>
        <v/>
      </c>
    </row>
    <row r="688" spans="1:16" s="2" customFormat="1">
      <c r="A688" s="1"/>
      <c r="B688" s="1"/>
      <c r="C688" s="21"/>
      <c r="D688" s="21"/>
      <c r="E688" s="44" t="str">
        <f>IFERROR(IF(RIGHT(C688,3)="999","Contract/Other",VLOOKUP(C688,'Assistance Listings'!$A$1:$C$9999,2,FALSE)),"")</f>
        <v/>
      </c>
      <c r="F688" s="1"/>
      <c r="G688" s="1"/>
      <c r="H688" s="44" t="str">
        <f>IFERROR(IF(G688="Y","R&amp;D Cluster",VLOOKUP(VALUE(C688),Clusters!$A$5:$C$9999,3,FALSE)),"")</f>
        <v/>
      </c>
      <c r="I688" s="1"/>
      <c r="J688" s="1"/>
      <c r="K688" s="30"/>
      <c r="L688" s="30"/>
      <c r="M688" s="22"/>
      <c r="N688" s="22"/>
      <c r="O688" s="40" t="str">
        <f t="shared" si="20"/>
        <v/>
      </c>
      <c r="P688" s="41" t="str">
        <f t="shared" si="21"/>
        <v/>
      </c>
    </row>
    <row r="689" spans="1:16" s="2" customFormat="1">
      <c r="A689" s="1"/>
      <c r="B689" s="1"/>
      <c r="C689" s="21"/>
      <c r="D689" s="21"/>
      <c r="E689" s="44" t="str">
        <f>IFERROR(IF(RIGHT(C689,3)="999","Contract/Other",VLOOKUP(C689,'Assistance Listings'!$A$1:$C$9999,2,FALSE)),"")</f>
        <v/>
      </c>
      <c r="F689" s="1"/>
      <c r="G689" s="1"/>
      <c r="H689" s="44" t="str">
        <f>IFERROR(IF(G689="Y","R&amp;D Cluster",VLOOKUP(VALUE(C689),Clusters!$A$5:$C$9999,3,FALSE)),"")</f>
        <v/>
      </c>
      <c r="I689" s="1"/>
      <c r="J689" s="1"/>
      <c r="K689" s="30"/>
      <c r="L689" s="30"/>
      <c r="M689" s="22"/>
      <c r="N689" s="22"/>
      <c r="O689" s="40" t="str">
        <f t="shared" si="20"/>
        <v/>
      </c>
      <c r="P689" s="41" t="str">
        <f t="shared" si="21"/>
        <v/>
      </c>
    </row>
    <row r="690" spans="1:16" s="2" customFormat="1">
      <c r="A690" s="1"/>
      <c r="B690" s="1"/>
      <c r="C690" s="21"/>
      <c r="D690" s="21"/>
      <c r="E690" s="44" t="str">
        <f>IFERROR(IF(RIGHT(C690,3)="999","Contract/Other",VLOOKUP(C690,'Assistance Listings'!$A$1:$C$9999,2,FALSE)),"")</f>
        <v/>
      </c>
      <c r="F690" s="1"/>
      <c r="G690" s="1"/>
      <c r="H690" s="44" t="str">
        <f>IFERROR(IF(G690="Y","R&amp;D Cluster",VLOOKUP(VALUE(C690),Clusters!$A$5:$C$9999,3,FALSE)),"")</f>
        <v/>
      </c>
      <c r="I690" s="1"/>
      <c r="J690" s="1"/>
      <c r="K690" s="30"/>
      <c r="L690" s="30"/>
      <c r="M690" s="22"/>
      <c r="N690" s="22"/>
      <c r="O690" s="40" t="str">
        <f t="shared" si="20"/>
        <v/>
      </c>
      <c r="P690" s="41" t="str">
        <f t="shared" si="21"/>
        <v/>
      </c>
    </row>
    <row r="691" spans="1:16" s="2" customFormat="1">
      <c r="A691" s="1"/>
      <c r="B691" s="1"/>
      <c r="C691" s="21"/>
      <c r="D691" s="21"/>
      <c r="E691" s="44" t="str">
        <f>IFERROR(IF(RIGHT(C691,3)="999","Contract/Other",VLOOKUP(C691,'Assistance Listings'!$A$1:$C$9999,2,FALSE)),"")</f>
        <v/>
      </c>
      <c r="F691" s="1"/>
      <c r="G691" s="1"/>
      <c r="H691" s="44" t="str">
        <f>IFERROR(IF(G691="Y","R&amp;D Cluster",VLOOKUP(VALUE(C691),Clusters!$A$5:$C$9999,3,FALSE)),"")</f>
        <v/>
      </c>
      <c r="I691" s="1"/>
      <c r="J691" s="1"/>
      <c r="K691" s="30"/>
      <c r="L691" s="30"/>
      <c r="M691" s="22"/>
      <c r="N691" s="22"/>
      <c r="O691" s="40" t="str">
        <f t="shared" si="20"/>
        <v/>
      </c>
      <c r="P691" s="41" t="str">
        <f t="shared" si="21"/>
        <v/>
      </c>
    </row>
    <row r="692" spans="1:16" s="2" customFormat="1">
      <c r="A692" s="1"/>
      <c r="B692" s="1"/>
      <c r="C692" s="21"/>
      <c r="D692" s="21"/>
      <c r="E692" s="44" t="str">
        <f>IFERROR(IF(RIGHT(C692,3)="999","Contract/Other",VLOOKUP(C692,'Assistance Listings'!$A$1:$C$9999,2,FALSE)),"")</f>
        <v/>
      </c>
      <c r="F692" s="1"/>
      <c r="G692" s="1"/>
      <c r="H692" s="44" t="str">
        <f>IFERROR(IF(G692="Y","R&amp;D Cluster",VLOOKUP(VALUE(C692),Clusters!$A$5:$C$9999,3,FALSE)),"")</f>
        <v/>
      </c>
      <c r="I692" s="1"/>
      <c r="J692" s="1"/>
      <c r="K692" s="30"/>
      <c r="L692" s="30"/>
      <c r="M692" s="22"/>
      <c r="N692" s="22"/>
      <c r="O692" s="40" t="str">
        <f t="shared" si="20"/>
        <v/>
      </c>
      <c r="P692" s="41" t="str">
        <f t="shared" si="21"/>
        <v/>
      </c>
    </row>
    <row r="693" spans="1:16" s="2" customFormat="1">
      <c r="A693" s="1"/>
      <c r="B693" s="1"/>
      <c r="C693" s="21"/>
      <c r="D693" s="21"/>
      <c r="E693" s="44" t="str">
        <f>IFERROR(IF(RIGHT(C693,3)="999","Contract/Other",VLOOKUP(C693,'Assistance Listings'!$A$1:$C$9999,2,FALSE)),"")</f>
        <v/>
      </c>
      <c r="F693" s="1"/>
      <c r="G693" s="1"/>
      <c r="H693" s="44" t="str">
        <f>IFERROR(IF(G693="Y","R&amp;D Cluster",VLOOKUP(VALUE(C693),Clusters!$A$5:$C$9999,3,FALSE)),"")</f>
        <v/>
      </c>
      <c r="I693" s="1"/>
      <c r="J693" s="1"/>
      <c r="K693" s="30"/>
      <c r="L693" s="30"/>
      <c r="M693" s="22"/>
      <c r="N693" s="22"/>
      <c r="O693" s="40" t="str">
        <f t="shared" si="20"/>
        <v/>
      </c>
      <c r="P693" s="41" t="str">
        <f t="shared" si="21"/>
        <v/>
      </c>
    </row>
    <row r="694" spans="1:16" s="2" customFormat="1">
      <c r="A694" s="1"/>
      <c r="B694" s="1"/>
      <c r="C694" s="21"/>
      <c r="D694" s="21"/>
      <c r="E694" s="44" t="str">
        <f>IFERROR(IF(RIGHT(C694,3)="999","Contract/Other",VLOOKUP(C694,'Assistance Listings'!$A$1:$C$9999,2,FALSE)),"")</f>
        <v/>
      </c>
      <c r="F694" s="1"/>
      <c r="G694" s="1"/>
      <c r="H694" s="44" t="str">
        <f>IFERROR(IF(G694="Y","R&amp;D Cluster",VLOOKUP(VALUE(C694),Clusters!$A$5:$C$9999,3,FALSE)),"")</f>
        <v/>
      </c>
      <c r="I694" s="1"/>
      <c r="J694" s="1"/>
      <c r="K694" s="30"/>
      <c r="L694" s="30"/>
      <c r="M694" s="22"/>
      <c r="N694" s="22"/>
      <c r="O694" s="40" t="str">
        <f t="shared" si="20"/>
        <v/>
      </c>
      <c r="P694" s="41" t="str">
        <f t="shared" si="21"/>
        <v/>
      </c>
    </row>
    <row r="695" spans="1:16" s="2" customFormat="1">
      <c r="A695" s="1"/>
      <c r="B695" s="1"/>
      <c r="C695" s="21"/>
      <c r="D695" s="21"/>
      <c r="E695" s="44" t="str">
        <f>IFERROR(IF(RIGHT(C695,3)="999","Contract/Other",VLOOKUP(C695,'Assistance Listings'!$A$1:$C$9999,2,FALSE)),"")</f>
        <v/>
      </c>
      <c r="F695" s="1"/>
      <c r="G695" s="1"/>
      <c r="H695" s="44" t="str">
        <f>IFERROR(IF(G695="Y","R&amp;D Cluster",VLOOKUP(VALUE(C695),Clusters!$A$5:$C$9999,3,FALSE)),"")</f>
        <v/>
      </c>
      <c r="I695" s="1"/>
      <c r="J695" s="1"/>
      <c r="K695" s="30"/>
      <c r="L695" s="30"/>
      <c r="M695" s="22"/>
      <c r="N695" s="22"/>
      <c r="O695" s="40" t="str">
        <f t="shared" si="20"/>
        <v/>
      </c>
      <c r="P695" s="41" t="str">
        <f t="shared" si="21"/>
        <v/>
      </c>
    </row>
    <row r="696" spans="1:16" s="2" customFormat="1">
      <c r="A696" s="1"/>
      <c r="B696" s="1"/>
      <c r="C696" s="21"/>
      <c r="D696" s="21"/>
      <c r="E696" s="44" t="str">
        <f>IFERROR(IF(RIGHT(C696,3)="999","Contract/Other",VLOOKUP(C696,'Assistance Listings'!$A$1:$C$9999,2,FALSE)),"")</f>
        <v/>
      </c>
      <c r="F696" s="1"/>
      <c r="G696" s="1"/>
      <c r="H696" s="44" t="str">
        <f>IFERROR(IF(G696="Y","R&amp;D Cluster",VLOOKUP(VALUE(C696),Clusters!$A$5:$C$9999,3,FALSE)),"")</f>
        <v/>
      </c>
      <c r="I696" s="1"/>
      <c r="J696" s="1"/>
      <c r="K696" s="30"/>
      <c r="L696" s="30"/>
      <c r="M696" s="22"/>
      <c r="N696" s="22"/>
      <c r="O696" s="40" t="str">
        <f t="shared" si="20"/>
        <v/>
      </c>
      <c r="P696" s="41" t="str">
        <f t="shared" si="21"/>
        <v/>
      </c>
    </row>
    <row r="697" spans="1:16" s="2" customFormat="1">
      <c r="A697" s="1"/>
      <c r="B697" s="1"/>
      <c r="C697" s="21"/>
      <c r="D697" s="21"/>
      <c r="E697" s="44" t="str">
        <f>IFERROR(IF(RIGHT(C697,3)="999","Contract/Other",VLOOKUP(C697,'Assistance Listings'!$A$1:$C$9999,2,FALSE)),"")</f>
        <v/>
      </c>
      <c r="F697" s="1"/>
      <c r="G697" s="1"/>
      <c r="H697" s="44" t="str">
        <f>IFERROR(IF(G697="Y","R&amp;D Cluster",VLOOKUP(VALUE(C697),Clusters!$A$5:$C$9999,3,FALSE)),"")</f>
        <v/>
      </c>
      <c r="I697" s="1"/>
      <c r="J697" s="1"/>
      <c r="K697" s="30"/>
      <c r="L697" s="30"/>
      <c r="M697" s="22"/>
      <c r="N697" s="22"/>
      <c r="O697" s="40" t="str">
        <f t="shared" si="20"/>
        <v/>
      </c>
      <c r="P697" s="41" t="str">
        <f t="shared" si="21"/>
        <v/>
      </c>
    </row>
    <row r="698" spans="1:16" s="2" customFormat="1">
      <c r="A698" s="1"/>
      <c r="B698" s="1"/>
      <c r="C698" s="21"/>
      <c r="D698" s="21"/>
      <c r="E698" s="44" t="str">
        <f>IFERROR(IF(RIGHT(C698,3)="999","Contract/Other",VLOOKUP(C698,'Assistance Listings'!$A$1:$C$9999,2,FALSE)),"")</f>
        <v/>
      </c>
      <c r="F698" s="1"/>
      <c r="G698" s="1"/>
      <c r="H698" s="44" t="str">
        <f>IFERROR(IF(G698="Y","R&amp;D Cluster",VLOOKUP(VALUE(C698),Clusters!$A$5:$C$9999,3,FALSE)),"")</f>
        <v/>
      </c>
      <c r="I698" s="1"/>
      <c r="J698" s="1"/>
      <c r="K698" s="30"/>
      <c r="L698" s="30"/>
      <c r="M698" s="22"/>
      <c r="N698" s="22"/>
      <c r="O698" s="40" t="str">
        <f t="shared" si="20"/>
        <v/>
      </c>
      <c r="P698" s="41" t="str">
        <f t="shared" si="21"/>
        <v/>
      </c>
    </row>
    <row r="699" spans="1:16" s="2" customFormat="1">
      <c r="A699" s="1"/>
      <c r="B699" s="1"/>
      <c r="C699" s="21"/>
      <c r="D699" s="21"/>
      <c r="E699" s="44" t="str">
        <f>IFERROR(IF(RIGHT(C699,3)="999","Contract/Other",VLOOKUP(C699,'Assistance Listings'!$A$1:$C$9999,2,FALSE)),"")</f>
        <v/>
      </c>
      <c r="F699" s="1"/>
      <c r="G699" s="1"/>
      <c r="H699" s="44" t="str">
        <f>IFERROR(IF(G699="Y","R&amp;D Cluster",VLOOKUP(VALUE(C699),Clusters!$A$5:$C$9999,3,FALSE)),"")</f>
        <v/>
      </c>
      <c r="I699" s="1"/>
      <c r="J699" s="1"/>
      <c r="K699" s="30"/>
      <c r="L699" s="30"/>
      <c r="M699" s="22"/>
      <c r="N699" s="22"/>
      <c r="O699" s="40" t="str">
        <f t="shared" si="20"/>
        <v/>
      </c>
      <c r="P699" s="41" t="str">
        <f t="shared" si="21"/>
        <v/>
      </c>
    </row>
    <row r="700" spans="1:16" s="2" customFormat="1">
      <c r="A700" s="1"/>
      <c r="B700" s="1"/>
      <c r="C700" s="21"/>
      <c r="D700" s="21"/>
      <c r="E700" s="44" t="str">
        <f>IFERROR(IF(RIGHT(C700,3)="999","Contract/Other",VLOOKUP(C700,'Assistance Listings'!$A$1:$C$9999,2,FALSE)),"")</f>
        <v/>
      </c>
      <c r="F700" s="1"/>
      <c r="G700" s="1"/>
      <c r="H700" s="44" t="str">
        <f>IFERROR(IF(G700="Y","R&amp;D Cluster",VLOOKUP(VALUE(C700),Clusters!$A$5:$C$9999,3,FALSE)),"")</f>
        <v/>
      </c>
      <c r="I700" s="1"/>
      <c r="J700" s="1"/>
      <c r="K700" s="30"/>
      <c r="L700" s="30"/>
      <c r="M700" s="22"/>
      <c r="N700" s="22"/>
      <c r="O700" s="40" t="str">
        <f t="shared" si="20"/>
        <v/>
      </c>
      <c r="P700" s="41" t="str">
        <f t="shared" si="21"/>
        <v/>
      </c>
    </row>
    <row r="701" spans="1:16" s="2" customFormat="1">
      <c r="A701" s="1"/>
      <c r="B701" s="1"/>
      <c r="C701" s="21"/>
      <c r="D701" s="21"/>
      <c r="E701" s="44" t="str">
        <f>IFERROR(IF(RIGHT(C701,3)="999","Contract/Other",VLOOKUP(C701,'Assistance Listings'!$A$1:$C$9999,2,FALSE)),"")</f>
        <v/>
      </c>
      <c r="F701" s="1"/>
      <c r="G701" s="1"/>
      <c r="H701" s="44" t="str">
        <f>IFERROR(IF(G701="Y","R&amp;D Cluster",VLOOKUP(VALUE(C701),Clusters!$A$5:$C$9999,3,FALSE)),"")</f>
        <v/>
      </c>
      <c r="I701" s="1"/>
      <c r="J701" s="1"/>
      <c r="K701" s="30"/>
      <c r="L701" s="30"/>
      <c r="M701" s="22"/>
      <c r="N701" s="22"/>
      <c r="O701" s="40" t="str">
        <f t="shared" si="20"/>
        <v/>
      </c>
      <c r="P701" s="41" t="str">
        <f t="shared" si="21"/>
        <v/>
      </c>
    </row>
    <row r="702" spans="1:16" s="2" customFormat="1">
      <c r="A702" s="1"/>
      <c r="B702" s="1"/>
      <c r="C702" s="21"/>
      <c r="D702" s="21"/>
      <c r="E702" s="44" t="str">
        <f>IFERROR(IF(RIGHT(C702,3)="999","Contract/Other",VLOOKUP(C702,'Assistance Listings'!$A$1:$C$9999,2,FALSE)),"")</f>
        <v/>
      </c>
      <c r="F702" s="1"/>
      <c r="G702" s="1"/>
      <c r="H702" s="44" t="str">
        <f>IFERROR(IF(G702="Y","R&amp;D Cluster",VLOOKUP(VALUE(C702),Clusters!$A$5:$C$9999,3,FALSE)),"")</f>
        <v/>
      </c>
      <c r="I702" s="1"/>
      <c r="J702" s="1"/>
      <c r="K702" s="30"/>
      <c r="L702" s="30"/>
      <c r="M702" s="22"/>
      <c r="N702" s="22"/>
      <c r="O702" s="40" t="str">
        <f t="shared" si="20"/>
        <v/>
      </c>
      <c r="P702" s="41" t="str">
        <f t="shared" si="21"/>
        <v/>
      </c>
    </row>
    <row r="703" spans="1:16" s="2" customFormat="1">
      <c r="A703" s="1"/>
      <c r="B703" s="1"/>
      <c r="C703" s="21"/>
      <c r="D703" s="21"/>
      <c r="E703" s="44" t="str">
        <f>IFERROR(IF(RIGHT(C703,3)="999","Contract/Other",VLOOKUP(C703,'Assistance Listings'!$A$1:$C$9999,2,FALSE)),"")</f>
        <v/>
      </c>
      <c r="F703" s="1"/>
      <c r="G703" s="1"/>
      <c r="H703" s="44" t="str">
        <f>IFERROR(IF(G703="Y","R&amp;D Cluster",VLOOKUP(VALUE(C703),Clusters!$A$5:$C$9999,3,FALSE)),"")</f>
        <v/>
      </c>
      <c r="I703" s="1"/>
      <c r="J703" s="1"/>
      <c r="K703" s="30"/>
      <c r="L703" s="30"/>
      <c r="M703" s="22"/>
      <c r="N703" s="22"/>
      <c r="O703" s="40" t="str">
        <f t="shared" si="20"/>
        <v/>
      </c>
      <c r="P703" s="41" t="str">
        <f t="shared" si="21"/>
        <v/>
      </c>
    </row>
    <row r="704" spans="1:16" s="2" customFormat="1">
      <c r="A704" s="1"/>
      <c r="B704" s="1"/>
      <c r="C704" s="21"/>
      <c r="D704" s="21"/>
      <c r="E704" s="44" t="str">
        <f>IFERROR(IF(RIGHT(C704,3)="999","Contract/Other",VLOOKUP(C704,'Assistance Listings'!$A$1:$C$9999,2,FALSE)),"")</f>
        <v/>
      </c>
      <c r="F704" s="1"/>
      <c r="G704" s="1"/>
      <c r="H704" s="44" t="str">
        <f>IFERROR(IF(G704="Y","R&amp;D Cluster",VLOOKUP(VALUE(C704),Clusters!$A$5:$C$9999,3,FALSE)),"")</f>
        <v/>
      </c>
      <c r="I704" s="1"/>
      <c r="J704" s="1"/>
      <c r="K704" s="30"/>
      <c r="L704" s="30"/>
      <c r="M704" s="22"/>
      <c r="N704" s="22"/>
      <c r="O704" s="40" t="str">
        <f t="shared" si="20"/>
        <v/>
      </c>
      <c r="P704" s="41" t="str">
        <f t="shared" si="21"/>
        <v/>
      </c>
    </row>
    <row r="705" spans="1:16" s="2" customFormat="1">
      <c r="A705" s="1"/>
      <c r="B705" s="1"/>
      <c r="C705" s="21"/>
      <c r="D705" s="21"/>
      <c r="E705" s="44" t="str">
        <f>IFERROR(IF(RIGHT(C705,3)="999","Contract/Other",VLOOKUP(C705,'Assistance Listings'!$A$1:$C$9999,2,FALSE)),"")</f>
        <v/>
      </c>
      <c r="F705" s="1"/>
      <c r="G705" s="1"/>
      <c r="H705" s="44" t="str">
        <f>IFERROR(IF(G705="Y","R&amp;D Cluster",VLOOKUP(VALUE(C705),Clusters!$A$5:$C$9999,3,FALSE)),"")</f>
        <v/>
      </c>
      <c r="I705" s="1"/>
      <c r="J705" s="1"/>
      <c r="K705" s="30"/>
      <c r="L705" s="30"/>
      <c r="M705" s="22"/>
      <c r="N705" s="22"/>
      <c r="O705" s="40" t="str">
        <f t="shared" si="20"/>
        <v/>
      </c>
      <c r="P705" s="41" t="str">
        <f t="shared" si="21"/>
        <v/>
      </c>
    </row>
    <row r="706" spans="1:16" s="2" customFormat="1">
      <c r="A706" s="1"/>
      <c r="B706" s="1"/>
      <c r="C706" s="21"/>
      <c r="D706" s="21"/>
      <c r="E706" s="44" t="str">
        <f>IFERROR(IF(RIGHT(C706,3)="999","Contract/Other",VLOOKUP(C706,'Assistance Listings'!$A$1:$C$9999,2,FALSE)),"")</f>
        <v/>
      </c>
      <c r="F706" s="1"/>
      <c r="G706" s="1"/>
      <c r="H706" s="44" t="str">
        <f>IFERROR(IF(G706="Y","R&amp;D Cluster",VLOOKUP(VALUE(C706),Clusters!$A$5:$C$9999,3,FALSE)),"")</f>
        <v/>
      </c>
      <c r="I706" s="1"/>
      <c r="J706" s="1"/>
      <c r="K706" s="30"/>
      <c r="L706" s="30"/>
      <c r="M706" s="22"/>
      <c r="N706" s="22"/>
      <c r="O706" s="40" t="str">
        <f t="shared" si="20"/>
        <v/>
      </c>
      <c r="P706" s="41" t="str">
        <f t="shared" si="21"/>
        <v/>
      </c>
    </row>
    <row r="707" spans="1:16" s="2" customFormat="1">
      <c r="A707" s="1"/>
      <c r="B707" s="1"/>
      <c r="C707" s="21"/>
      <c r="D707" s="21"/>
      <c r="E707" s="44" t="str">
        <f>IFERROR(IF(RIGHT(C707,3)="999","Contract/Other",VLOOKUP(C707,'Assistance Listings'!$A$1:$C$9999,2,FALSE)),"")</f>
        <v/>
      </c>
      <c r="F707" s="1"/>
      <c r="G707" s="1"/>
      <c r="H707" s="44" t="str">
        <f>IFERROR(IF(G707="Y","R&amp;D Cluster",VLOOKUP(VALUE(C707),Clusters!$A$5:$C$9999,3,FALSE)),"")</f>
        <v/>
      </c>
      <c r="I707" s="1"/>
      <c r="J707" s="1"/>
      <c r="K707" s="30"/>
      <c r="L707" s="30"/>
      <c r="M707" s="22"/>
      <c r="N707" s="22"/>
      <c r="O707" s="40" t="str">
        <f t="shared" si="20"/>
        <v/>
      </c>
      <c r="P707" s="41" t="str">
        <f t="shared" si="21"/>
        <v/>
      </c>
    </row>
    <row r="708" spans="1:16" s="2" customFormat="1">
      <c r="A708" s="1"/>
      <c r="B708" s="1"/>
      <c r="C708" s="21"/>
      <c r="D708" s="21"/>
      <c r="E708" s="44" t="str">
        <f>IFERROR(IF(RIGHT(C708,3)="999","Contract/Other",VLOOKUP(C708,'Assistance Listings'!$A$1:$C$9999,2,FALSE)),"")</f>
        <v/>
      </c>
      <c r="F708" s="1"/>
      <c r="G708" s="1"/>
      <c r="H708" s="44" t="str">
        <f>IFERROR(IF(G708="Y","R&amp;D Cluster",VLOOKUP(VALUE(C708),Clusters!$A$5:$C$9999,3,FALSE)),"")</f>
        <v/>
      </c>
      <c r="I708" s="1"/>
      <c r="J708" s="1"/>
      <c r="K708" s="30"/>
      <c r="L708" s="30"/>
      <c r="M708" s="22"/>
      <c r="N708" s="22"/>
      <c r="O708" s="40" t="str">
        <f t="shared" si="20"/>
        <v/>
      </c>
      <c r="P708" s="41" t="str">
        <f t="shared" si="21"/>
        <v/>
      </c>
    </row>
    <row r="709" spans="1:16" s="2" customFormat="1">
      <c r="A709" s="1"/>
      <c r="B709" s="1"/>
      <c r="C709" s="21"/>
      <c r="D709" s="21"/>
      <c r="E709" s="44" t="str">
        <f>IFERROR(IF(RIGHT(C709,3)="999","Contract/Other",VLOOKUP(C709,'Assistance Listings'!$A$1:$C$9999,2,FALSE)),"")</f>
        <v/>
      </c>
      <c r="F709" s="1"/>
      <c r="G709" s="1"/>
      <c r="H709" s="44" t="str">
        <f>IFERROR(IF(G709="Y","R&amp;D Cluster",VLOOKUP(VALUE(C709),Clusters!$A$5:$C$9999,3,FALSE)),"")</f>
        <v/>
      </c>
      <c r="I709" s="1"/>
      <c r="J709" s="1"/>
      <c r="K709" s="30"/>
      <c r="L709" s="30"/>
      <c r="M709" s="22"/>
      <c r="N709" s="22"/>
      <c r="O709" s="40" t="str">
        <f t="shared" si="20"/>
        <v/>
      </c>
      <c r="P709" s="41" t="str">
        <f t="shared" si="21"/>
        <v/>
      </c>
    </row>
    <row r="710" spans="1:16" s="2" customFormat="1">
      <c r="A710" s="1"/>
      <c r="B710" s="1"/>
      <c r="C710" s="21"/>
      <c r="D710" s="21"/>
      <c r="E710" s="44" t="str">
        <f>IFERROR(IF(RIGHT(C710,3)="999","Contract/Other",VLOOKUP(C710,'Assistance Listings'!$A$1:$C$9999,2,FALSE)),"")</f>
        <v/>
      </c>
      <c r="F710" s="1"/>
      <c r="G710" s="1"/>
      <c r="H710" s="44" t="str">
        <f>IFERROR(IF(G710="Y","R&amp;D Cluster",VLOOKUP(VALUE(C710),Clusters!$A$5:$C$9999,3,FALSE)),"")</f>
        <v/>
      </c>
      <c r="I710" s="1"/>
      <c r="J710" s="1"/>
      <c r="K710" s="30"/>
      <c r="L710" s="30"/>
      <c r="M710" s="22"/>
      <c r="N710" s="22"/>
      <c r="O710" s="40" t="str">
        <f t="shared" si="20"/>
        <v/>
      </c>
      <c r="P710" s="41" t="str">
        <f t="shared" si="21"/>
        <v/>
      </c>
    </row>
    <row r="711" spans="1:16" s="2" customFormat="1">
      <c r="A711" s="1"/>
      <c r="B711" s="1"/>
      <c r="C711" s="21"/>
      <c r="D711" s="21"/>
      <c r="E711" s="44" t="str">
        <f>IFERROR(IF(RIGHT(C711,3)="999","Contract/Other",VLOOKUP(C711,'Assistance Listings'!$A$1:$C$9999,2,FALSE)),"")</f>
        <v/>
      </c>
      <c r="F711" s="1"/>
      <c r="G711" s="1"/>
      <c r="H711" s="44" t="str">
        <f>IFERROR(IF(G711="Y","R&amp;D Cluster",VLOOKUP(VALUE(C711),Clusters!$A$5:$C$9999,3,FALSE)),"")</f>
        <v/>
      </c>
      <c r="I711" s="1"/>
      <c r="J711" s="1"/>
      <c r="K711" s="30"/>
      <c r="L711" s="30"/>
      <c r="M711" s="22"/>
      <c r="N711" s="22"/>
      <c r="O711" s="40" t="str">
        <f t="shared" si="20"/>
        <v/>
      </c>
      <c r="P711" s="41" t="str">
        <f t="shared" si="21"/>
        <v/>
      </c>
    </row>
    <row r="712" spans="1:16" s="2" customFormat="1">
      <c r="A712" s="1"/>
      <c r="B712" s="1"/>
      <c r="C712" s="21"/>
      <c r="D712" s="21"/>
      <c r="E712" s="44" t="str">
        <f>IFERROR(IF(RIGHT(C712,3)="999","Contract/Other",VLOOKUP(C712,'Assistance Listings'!$A$1:$C$9999,2,FALSE)),"")</f>
        <v/>
      </c>
      <c r="F712" s="1"/>
      <c r="G712" s="1"/>
      <c r="H712" s="44" t="str">
        <f>IFERROR(IF(G712="Y","R&amp;D Cluster",VLOOKUP(VALUE(C712),Clusters!$A$5:$C$9999,3,FALSE)),"")</f>
        <v/>
      </c>
      <c r="I712" s="1"/>
      <c r="J712" s="1"/>
      <c r="K712" s="30"/>
      <c r="L712" s="30"/>
      <c r="M712" s="22"/>
      <c r="N712" s="22"/>
      <c r="O712" s="40" t="str">
        <f t="shared" ref="O712:O775" si="22">IF(OR(N712&gt;M712,N712&lt;0),"ERROR","")</f>
        <v/>
      </c>
      <c r="P712" s="41" t="str">
        <f t="shared" ref="P712:P775" si="23">IF(ISBLANK(J712),"",IF(J712="Y","",IF(J712="N",IF(ISBLANK(K712),"Pass-Through Entity Required",IF(LEN(K712)&gt;70,"Pass-Through Entity Name limited to 70 characters",IF(ISBLANK(L712),"Pass-Through Entity ID Required",""))))))</f>
        <v/>
      </c>
    </row>
    <row r="713" spans="1:16" s="2" customFormat="1">
      <c r="A713" s="1"/>
      <c r="B713" s="1"/>
      <c r="C713" s="21"/>
      <c r="D713" s="21"/>
      <c r="E713" s="44" t="str">
        <f>IFERROR(IF(RIGHT(C713,3)="999","Contract/Other",VLOOKUP(C713,'Assistance Listings'!$A$1:$C$9999,2,FALSE)),"")</f>
        <v/>
      </c>
      <c r="F713" s="1"/>
      <c r="G713" s="1"/>
      <c r="H713" s="44" t="str">
        <f>IFERROR(IF(G713="Y","R&amp;D Cluster",VLOOKUP(VALUE(C713),Clusters!$A$5:$C$9999,3,FALSE)),"")</f>
        <v/>
      </c>
      <c r="I713" s="1"/>
      <c r="J713" s="1"/>
      <c r="K713" s="30"/>
      <c r="L713" s="30"/>
      <c r="M713" s="22"/>
      <c r="N713" s="22"/>
      <c r="O713" s="40" t="str">
        <f t="shared" si="22"/>
        <v/>
      </c>
      <c r="P713" s="41" t="str">
        <f t="shared" si="23"/>
        <v/>
      </c>
    </row>
    <row r="714" spans="1:16" s="2" customFormat="1">
      <c r="A714" s="1"/>
      <c r="B714" s="1"/>
      <c r="C714" s="21"/>
      <c r="D714" s="21"/>
      <c r="E714" s="44" t="str">
        <f>IFERROR(IF(RIGHT(C714,3)="999","Contract/Other",VLOOKUP(C714,'Assistance Listings'!$A$1:$C$9999,2,FALSE)),"")</f>
        <v/>
      </c>
      <c r="F714" s="1"/>
      <c r="G714" s="1"/>
      <c r="H714" s="44" t="str">
        <f>IFERROR(IF(G714="Y","R&amp;D Cluster",VLOOKUP(VALUE(C714),Clusters!$A$5:$C$9999,3,FALSE)),"")</f>
        <v/>
      </c>
      <c r="I714" s="1"/>
      <c r="J714" s="1"/>
      <c r="K714" s="30"/>
      <c r="L714" s="30"/>
      <c r="M714" s="22"/>
      <c r="N714" s="22"/>
      <c r="O714" s="40" t="str">
        <f t="shared" si="22"/>
        <v/>
      </c>
      <c r="P714" s="41" t="str">
        <f t="shared" si="23"/>
        <v/>
      </c>
    </row>
    <row r="715" spans="1:16" s="2" customFormat="1">
      <c r="A715" s="1"/>
      <c r="B715" s="1"/>
      <c r="C715" s="21"/>
      <c r="D715" s="21"/>
      <c r="E715" s="44" t="str">
        <f>IFERROR(IF(RIGHT(C715,3)="999","Contract/Other",VLOOKUP(C715,'Assistance Listings'!$A$1:$C$9999,2,FALSE)),"")</f>
        <v/>
      </c>
      <c r="F715" s="1"/>
      <c r="G715" s="1"/>
      <c r="H715" s="44" t="str">
        <f>IFERROR(IF(G715="Y","R&amp;D Cluster",VLOOKUP(VALUE(C715),Clusters!$A$5:$C$9999,3,FALSE)),"")</f>
        <v/>
      </c>
      <c r="I715" s="1"/>
      <c r="J715" s="1"/>
      <c r="K715" s="30"/>
      <c r="L715" s="30"/>
      <c r="M715" s="22"/>
      <c r="N715" s="22"/>
      <c r="O715" s="40" t="str">
        <f t="shared" si="22"/>
        <v/>
      </c>
      <c r="P715" s="41" t="str">
        <f t="shared" si="23"/>
        <v/>
      </c>
    </row>
    <row r="716" spans="1:16" s="2" customFormat="1">
      <c r="A716" s="1"/>
      <c r="B716" s="1"/>
      <c r="C716" s="21"/>
      <c r="D716" s="21"/>
      <c r="E716" s="44" t="str">
        <f>IFERROR(IF(RIGHT(C716,3)="999","Contract/Other",VLOOKUP(C716,'Assistance Listings'!$A$1:$C$9999,2,FALSE)),"")</f>
        <v/>
      </c>
      <c r="F716" s="1"/>
      <c r="G716" s="1"/>
      <c r="H716" s="44" t="str">
        <f>IFERROR(IF(G716="Y","R&amp;D Cluster",VLOOKUP(VALUE(C716),Clusters!$A$5:$C$9999,3,FALSE)),"")</f>
        <v/>
      </c>
      <c r="I716" s="1"/>
      <c r="J716" s="1"/>
      <c r="K716" s="30"/>
      <c r="L716" s="30"/>
      <c r="M716" s="22"/>
      <c r="N716" s="22"/>
      <c r="O716" s="40" t="str">
        <f t="shared" si="22"/>
        <v/>
      </c>
      <c r="P716" s="41" t="str">
        <f t="shared" si="23"/>
        <v/>
      </c>
    </row>
    <row r="717" spans="1:16" s="2" customFormat="1">
      <c r="A717" s="1"/>
      <c r="B717" s="1"/>
      <c r="C717" s="21"/>
      <c r="D717" s="21"/>
      <c r="E717" s="44" t="str">
        <f>IFERROR(IF(RIGHT(C717,3)="999","Contract/Other",VLOOKUP(C717,'Assistance Listings'!$A$1:$C$9999,2,FALSE)),"")</f>
        <v/>
      </c>
      <c r="F717" s="1"/>
      <c r="G717" s="1"/>
      <c r="H717" s="44" t="str">
        <f>IFERROR(IF(G717="Y","R&amp;D Cluster",VLOOKUP(VALUE(C717),Clusters!$A$5:$C$9999,3,FALSE)),"")</f>
        <v/>
      </c>
      <c r="I717" s="1"/>
      <c r="J717" s="1"/>
      <c r="K717" s="30"/>
      <c r="L717" s="30"/>
      <c r="M717" s="22"/>
      <c r="N717" s="22"/>
      <c r="O717" s="40" t="str">
        <f t="shared" si="22"/>
        <v/>
      </c>
      <c r="P717" s="41" t="str">
        <f t="shared" si="23"/>
        <v/>
      </c>
    </row>
    <row r="718" spans="1:16" s="2" customFormat="1">
      <c r="A718" s="1"/>
      <c r="B718" s="1"/>
      <c r="C718" s="21"/>
      <c r="D718" s="21"/>
      <c r="E718" s="44" t="str">
        <f>IFERROR(IF(RIGHT(C718,3)="999","Contract/Other",VLOOKUP(C718,'Assistance Listings'!$A$1:$C$9999,2,FALSE)),"")</f>
        <v/>
      </c>
      <c r="F718" s="1"/>
      <c r="G718" s="1"/>
      <c r="H718" s="44" t="str">
        <f>IFERROR(IF(G718="Y","R&amp;D Cluster",VLOOKUP(VALUE(C718),Clusters!$A$5:$C$9999,3,FALSE)),"")</f>
        <v/>
      </c>
      <c r="I718" s="1"/>
      <c r="J718" s="1"/>
      <c r="K718" s="30"/>
      <c r="L718" s="30"/>
      <c r="M718" s="22"/>
      <c r="N718" s="22"/>
      <c r="O718" s="40" t="str">
        <f t="shared" si="22"/>
        <v/>
      </c>
      <c r="P718" s="41" t="str">
        <f t="shared" si="23"/>
        <v/>
      </c>
    </row>
    <row r="719" spans="1:16" s="2" customFormat="1">
      <c r="A719" s="1"/>
      <c r="B719" s="1"/>
      <c r="C719" s="21"/>
      <c r="D719" s="21"/>
      <c r="E719" s="44" t="str">
        <f>IFERROR(IF(RIGHT(C719,3)="999","Contract/Other",VLOOKUP(C719,'Assistance Listings'!$A$1:$C$9999,2,FALSE)),"")</f>
        <v/>
      </c>
      <c r="F719" s="1"/>
      <c r="G719" s="1"/>
      <c r="H719" s="44" t="str">
        <f>IFERROR(IF(G719="Y","R&amp;D Cluster",VLOOKUP(VALUE(C719),Clusters!$A$5:$C$9999,3,FALSE)),"")</f>
        <v/>
      </c>
      <c r="I719" s="1"/>
      <c r="J719" s="1"/>
      <c r="K719" s="30"/>
      <c r="L719" s="30"/>
      <c r="M719" s="22"/>
      <c r="N719" s="22"/>
      <c r="O719" s="40" t="str">
        <f t="shared" si="22"/>
        <v/>
      </c>
      <c r="P719" s="41" t="str">
        <f t="shared" si="23"/>
        <v/>
      </c>
    </row>
    <row r="720" spans="1:16" s="2" customFormat="1">
      <c r="A720" s="1"/>
      <c r="B720" s="1"/>
      <c r="C720" s="21"/>
      <c r="D720" s="21"/>
      <c r="E720" s="44" t="str">
        <f>IFERROR(IF(RIGHT(C720,3)="999","Contract/Other",VLOOKUP(C720,'Assistance Listings'!$A$1:$C$9999,2,FALSE)),"")</f>
        <v/>
      </c>
      <c r="F720" s="1"/>
      <c r="G720" s="1"/>
      <c r="H720" s="44" t="str">
        <f>IFERROR(IF(G720="Y","R&amp;D Cluster",VLOOKUP(VALUE(C720),Clusters!$A$5:$C$9999,3,FALSE)),"")</f>
        <v/>
      </c>
      <c r="I720" s="1"/>
      <c r="J720" s="1"/>
      <c r="K720" s="30"/>
      <c r="L720" s="30"/>
      <c r="M720" s="22"/>
      <c r="N720" s="22"/>
      <c r="O720" s="40" t="str">
        <f t="shared" si="22"/>
        <v/>
      </c>
      <c r="P720" s="41" t="str">
        <f t="shared" si="23"/>
        <v/>
      </c>
    </row>
    <row r="721" spans="1:16" s="2" customFormat="1">
      <c r="A721" s="1"/>
      <c r="B721" s="1"/>
      <c r="C721" s="21"/>
      <c r="D721" s="21"/>
      <c r="E721" s="44" t="str">
        <f>IFERROR(IF(RIGHT(C721,3)="999","Contract/Other",VLOOKUP(C721,'Assistance Listings'!$A$1:$C$9999,2,FALSE)),"")</f>
        <v/>
      </c>
      <c r="F721" s="1"/>
      <c r="G721" s="1"/>
      <c r="H721" s="44" t="str">
        <f>IFERROR(IF(G721="Y","R&amp;D Cluster",VLOOKUP(VALUE(C721),Clusters!$A$5:$C$9999,3,FALSE)),"")</f>
        <v/>
      </c>
      <c r="I721" s="1"/>
      <c r="J721" s="1"/>
      <c r="K721" s="30"/>
      <c r="L721" s="30"/>
      <c r="M721" s="22"/>
      <c r="N721" s="22"/>
      <c r="O721" s="40" t="str">
        <f t="shared" si="22"/>
        <v/>
      </c>
      <c r="P721" s="41" t="str">
        <f t="shared" si="23"/>
        <v/>
      </c>
    </row>
    <row r="722" spans="1:16" s="2" customFormat="1">
      <c r="A722" s="1"/>
      <c r="B722" s="1"/>
      <c r="C722" s="21"/>
      <c r="D722" s="21"/>
      <c r="E722" s="44" t="str">
        <f>IFERROR(IF(RIGHT(C722,3)="999","Contract/Other",VLOOKUP(C722,'Assistance Listings'!$A$1:$C$9999,2,FALSE)),"")</f>
        <v/>
      </c>
      <c r="F722" s="1"/>
      <c r="G722" s="1"/>
      <c r="H722" s="44" t="str">
        <f>IFERROR(IF(G722="Y","R&amp;D Cluster",VLOOKUP(VALUE(C722),Clusters!$A$5:$C$9999,3,FALSE)),"")</f>
        <v/>
      </c>
      <c r="I722" s="1"/>
      <c r="J722" s="1"/>
      <c r="K722" s="30"/>
      <c r="L722" s="30"/>
      <c r="M722" s="22"/>
      <c r="N722" s="22"/>
      <c r="O722" s="40" t="str">
        <f t="shared" si="22"/>
        <v/>
      </c>
      <c r="P722" s="41" t="str">
        <f t="shared" si="23"/>
        <v/>
      </c>
    </row>
    <row r="723" spans="1:16" s="2" customFormat="1">
      <c r="A723" s="1"/>
      <c r="B723" s="1"/>
      <c r="C723" s="21"/>
      <c r="D723" s="21"/>
      <c r="E723" s="44" t="str">
        <f>IFERROR(IF(RIGHT(C723,3)="999","Contract/Other",VLOOKUP(C723,'Assistance Listings'!$A$1:$C$9999,2,FALSE)),"")</f>
        <v/>
      </c>
      <c r="F723" s="1"/>
      <c r="G723" s="1"/>
      <c r="H723" s="44" t="str">
        <f>IFERROR(IF(G723="Y","R&amp;D Cluster",VLOOKUP(VALUE(C723),Clusters!$A$5:$C$9999,3,FALSE)),"")</f>
        <v/>
      </c>
      <c r="I723" s="1"/>
      <c r="J723" s="1"/>
      <c r="K723" s="30"/>
      <c r="L723" s="30"/>
      <c r="M723" s="22"/>
      <c r="N723" s="22"/>
      <c r="O723" s="40" t="str">
        <f t="shared" si="22"/>
        <v/>
      </c>
      <c r="P723" s="41" t="str">
        <f t="shared" si="23"/>
        <v/>
      </c>
    </row>
    <row r="724" spans="1:16" s="2" customFormat="1">
      <c r="A724" s="1"/>
      <c r="B724" s="1"/>
      <c r="C724" s="21"/>
      <c r="D724" s="21"/>
      <c r="E724" s="44" t="str">
        <f>IFERROR(IF(RIGHT(C724,3)="999","Contract/Other",VLOOKUP(C724,'Assistance Listings'!$A$1:$C$9999,2,FALSE)),"")</f>
        <v/>
      </c>
      <c r="F724" s="1"/>
      <c r="G724" s="1"/>
      <c r="H724" s="44" t="str">
        <f>IFERROR(IF(G724="Y","R&amp;D Cluster",VLOOKUP(VALUE(C724),Clusters!$A$5:$C$9999,3,FALSE)),"")</f>
        <v/>
      </c>
      <c r="I724" s="1"/>
      <c r="J724" s="1"/>
      <c r="K724" s="30"/>
      <c r="L724" s="30"/>
      <c r="M724" s="22"/>
      <c r="N724" s="22"/>
      <c r="O724" s="40" t="str">
        <f t="shared" si="22"/>
        <v/>
      </c>
      <c r="P724" s="41" t="str">
        <f t="shared" si="23"/>
        <v/>
      </c>
    </row>
    <row r="725" spans="1:16" s="2" customFormat="1">
      <c r="A725" s="1"/>
      <c r="B725" s="1"/>
      <c r="C725" s="21"/>
      <c r="D725" s="21"/>
      <c r="E725" s="44" t="str">
        <f>IFERROR(IF(RIGHT(C725,3)="999","Contract/Other",VLOOKUP(C725,'Assistance Listings'!$A$1:$C$9999,2,FALSE)),"")</f>
        <v/>
      </c>
      <c r="F725" s="1"/>
      <c r="G725" s="1"/>
      <c r="H725" s="44" t="str">
        <f>IFERROR(IF(G725="Y","R&amp;D Cluster",VLOOKUP(VALUE(C725),Clusters!$A$5:$C$9999,3,FALSE)),"")</f>
        <v/>
      </c>
      <c r="I725" s="1"/>
      <c r="J725" s="1"/>
      <c r="K725" s="30"/>
      <c r="L725" s="30"/>
      <c r="M725" s="22"/>
      <c r="N725" s="22"/>
      <c r="O725" s="40" t="str">
        <f t="shared" si="22"/>
        <v/>
      </c>
      <c r="P725" s="41" t="str">
        <f t="shared" si="23"/>
        <v/>
      </c>
    </row>
    <row r="726" spans="1:16" s="2" customFormat="1">
      <c r="A726" s="1"/>
      <c r="B726" s="1"/>
      <c r="C726" s="21"/>
      <c r="D726" s="21"/>
      <c r="E726" s="44" t="str">
        <f>IFERROR(IF(RIGHT(C726,3)="999","Contract/Other",VLOOKUP(C726,'Assistance Listings'!$A$1:$C$9999,2,FALSE)),"")</f>
        <v/>
      </c>
      <c r="F726" s="1"/>
      <c r="G726" s="1"/>
      <c r="H726" s="44" t="str">
        <f>IFERROR(IF(G726="Y","R&amp;D Cluster",VLOOKUP(VALUE(C726),Clusters!$A$5:$C$9999,3,FALSE)),"")</f>
        <v/>
      </c>
      <c r="I726" s="1"/>
      <c r="J726" s="1"/>
      <c r="K726" s="30"/>
      <c r="L726" s="30"/>
      <c r="M726" s="22"/>
      <c r="N726" s="22"/>
      <c r="O726" s="40" t="str">
        <f t="shared" si="22"/>
        <v/>
      </c>
      <c r="P726" s="41" t="str">
        <f t="shared" si="23"/>
        <v/>
      </c>
    </row>
    <row r="727" spans="1:16" s="2" customFormat="1">
      <c r="A727" s="1"/>
      <c r="B727" s="1"/>
      <c r="C727" s="21"/>
      <c r="D727" s="21"/>
      <c r="E727" s="44" t="str">
        <f>IFERROR(IF(RIGHT(C727,3)="999","Contract/Other",VLOOKUP(C727,'Assistance Listings'!$A$1:$C$9999,2,FALSE)),"")</f>
        <v/>
      </c>
      <c r="F727" s="1"/>
      <c r="G727" s="1"/>
      <c r="H727" s="44" t="str">
        <f>IFERROR(IF(G727="Y","R&amp;D Cluster",VLOOKUP(VALUE(C727),Clusters!$A$5:$C$9999,3,FALSE)),"")</f>
        <v/>
      </c>
      <c r="I727" s="1"/>
      <c r="J727" s="1"/>
      <c r="K727" s="30"/>
      <c r="L727" s="30"/>
      <c r="M727" s="22"/>
      <c r="N727" s="22"/>
      <c r="O727" s="40" t="str">
        <f t="shared" si="22"/>
        <v/>
      </c>
      <c r="P727" s="41" t="str">
        <f t="shared" si="23"/>
        <v/>
      </c>
    </row>
    <row r="728" spans="1:16" s="2" customFormat="1">
      <c r="A728" s="1"/>
      <c r="B728" s="1"/>
      <c r="C728" s="21"/>
      <c r="D728" s="21"/>
      <c r="E728" s="44" t="str">
        <f>IFERROR(IF(RIGHT(C728,3)="999","Contract/Other",VLOOKUP(C728,'Assistance Listings'!$A$1:$C$9999,2,FALSE)),"")</f>
        <v/>
      </c>
      <c r="F728" s="1"/>
      <c r="G728" s="1"/>
      <c r="H728" s="44" t="str">
        <f>IFERROR(IF(G728="Y","R&amp;D Cluster",VLOOKUP(VALUE(C728),Clusters!$A$5:$C$9999,3,FALSE)),"")</f>
        <v/>
      </c>
      <c r="I728" s="1"/>
      <c r="J728" s="1"/>
      <c r="K728" s="30"/>
      <c r="L728" s="30"/>
      <c r="M728" s="22"/>
      <c r="N728" s="22"/>
      <c r="O728" s="40" t="str">
        <f t="shared" si="22"/>
        <v/>
      </c>
      <c r="P728" s="41" t="str">
        <f t="shared" si="23"/>
        <v/>
      </c>
    </row>
    <row r="729" spans="1:16" s="2" customFormat="1">
      <c r="A729" s="1"/>
      <c r="B729" s="1"/>
      <c r="C729" s="21"/>
      <c r="D729" s="21"/>
      <c r="E729" s="44" t="str">
        <f>IFERROR(IF(RIGHT(C729,3)="999","Contract/Other",VLOOKUP(C729,'Assistance Listings'!$A$1:$C$9999,2,FALSE)),"")</f>
        <v/>
      </c>
      <c r="F729" s="1"/>
      <c r="G729" s="1"/>
      <c r="H729" s="44" t="str">
        <f>IFERROR(IF(G729="Y","R&amp;D Cluster",VLOOKUP(VALUE(C729),Clusters!$A$5:$C$9999,3,FALSE)),"")</f>
        <v/>
      </c>
      <c r="I729" s="1"/>
      <c r="J729" s="1"/>
      <c r="K729" s="30"/>
      <c r="L729" s="30"/>
      <c r="M729" s="22"/>
      <c r="N729" s="22"/>
      <c r="O729" s="40" t="str">
        <f t="shared" si="22"/>
        <v/>
      </c>
      <c r="P729" s="41" t="str">
        <f t="shared" si="23"/>
        <v/>
      </c>
    </row>
    <row r="730" spans="1:16" s="2" customFormat="1">
      <c r="A730" s="1"/>
      <c r="B730" s="1"/>
      <c r="C730" s="21"/>
      <c r="D730" s="21"/>
      <c r="E730" s="44" t="str">
        <f>IFERROR(IF(RIGHT(C730,3)="999","Contract/Other",VLOOKUP(C730,'Assistance Listings'!$A$1:$C$9999,2,FALSE)),"")</f>
        <v/>
      </c>
      <c r="F730" s="1"/>
      <c r="G730" s="1"/>
      <c r="H730" s="44" t="str">
        <f>IFERROR(IF(G730="Y","R&amp;D Cluster",VLOOKUP(VALUE(C730),Clusters!$A$5:$C$9999,3,FALSE)),"")</f>
        <v/>
      </c>
      <c r="I730" s="1"/>
      <c r="J730" s="1"/>
      <c r="K730" s="30"/>
      <c r="L730" s="30"/>
      <c r="M730" s="22"/>
      <c r="N730" s="22"/>
      <c r="O730" s="40" t="str">
        <f t="shared" si="22"/>
        <v/>
      </c>
      <c r="P730" s="41" t="str">
        <f t="shared" si="23"/>
        <v/>
      </c>
    </row>
    <row r="731" spans="1:16" s="2" customFormat="1">
      <c r="A731" s="1"/>
      <c r="B731" s="1"/>
      <c r="C731" s="21"/>
      <c r="D731" s="21"/>
      <c r="E731" s="44" t="str">
        <f>IFERROR(IF(RIGHT(C731,3)="999","Contract/Other",VLOOKUP(C731,'Assistance Listings'!$A$1:$C$9999,2,FALSE)),"")</f>
        <v/>
      </c>
      <c r="F731" s="1"/>
      <c r="G731" s="1"/>
      <c r="H731" s="44" t="str">
        <f>IFERROR(IF(G731="Y","R&amp;D Cluster",VLOOKUP(VALUE(C731),Clusters!$A$5:$C$9999,3,FALSE)),"")</f>
        <v/>
      </c>
      <c r="I731" s="1"/>
      <c r="J731" s="1"/>
      <c r="K731" s="30"/>
      <c r="L731" s="30"/>
      <c r="M731" s="22"/>
      <c r="N731" s="22"/>
      <c r="O731" s="40" t="str">
        <f t="shared" si="22"/>
        <v/>
      </c>
      <c r="P731" s="41" t="str">
        <f t="shared" si="23"/>
        <v/>
      </c>
    </row>
    <row r="732" spans="1:16" s="2" customFormat="1">
      <c r="A732" s="1"/>
      <c r="B732" s="1"/>
      <c r="C732" s="21"/>
      <c r="D732" s="21"/>
      <c r="E732" s="44" t="str">
        <f>IFERROR(IF(RIGHT(C732,3)="999","Contract/Other",VLOOKUP(C732,'Assistance Listings'!$A$1:$C$9999,2,FALSE)),"")</f>
        <v/>
      </c>
      <c r="F732" s="1"/>
      <c r="G732" s="1"/>
      <c r="H732" s="44" t="str">
        <f>IFERROR(IF(G732="Y","R&amp;D Cluster",VLOOKUP(VALUE(C732),Clusters!$A$5:$C$9999,3,FALSE)),"")</f>
        <v/>
      </c>
      <c r="I732" s="1"/>
      <c r="J732" s="1"/>
      <c r="K732" s="30"/>
      <c r="L732" s="30"/>
      <c r="M732" s="22"/>
      <c r="N732" s="22"/>
      <c r="O732" s="40" t="str">
        <f t="shared" si="22"/>
        <v/>
      </c>
      <c r="P732" s="41" t="str">
        <f t="shared" si="23"/>
        <v/>
      </c>
    </row>
    <row r="733" spans="1:16" s="2" customFormat="1">
      <c r="A733" s="1"/>
      <c r="B733" s="1"/>
      <c r="C733" s="21"/>
      <c r="D733" s="21"/>
      <c r="E733" s="44" t="str">
        <f>IFERROR(IF(RIGHT(C733,3)="999","Contract/Other",VLOOKUP(C733,'Assistance Listings'!$A$1:$C$9999,2,FALSE)),"")</f>
        <v/>
      </c>
      <c r="F733" s="1"/>
      <c r="G733" s="1"/>
      <c r="H733" s="44" t="str">
        <f>IFERROR(IF(G733="Y","R&amp;D Cluster",VLOOKUP(VALUE(C733),Clusters!$A$5:$C$9999,3,FALSE)),"")</f>
        <v/>
      </c>
      <c r="I733" s="1"/>
      <c r="J733" s="1"/>
      <c r="K733" s="30"/>
      <c r="L733" s="30"/>
      <c r="M733" s="22"/>
      <c r="N733" s="22"/>
      <c r="O733" s="40" t="str">
        <f t="shared" si="22"/>
        <v/>
      </c>
      <c r="P733" s="41" t="str">
        <f t="shared" si="23"/>
        <v/>
      </c>
    </row>
    <row r="734" spans="1:16" s="2" customFormat="1">
      <c r="A734" s="1"/>
      <c r="B734" s="1"/>
      <c r="C734" s="21"/>
      <c r="D734" s="21"/>
      <c r="E734" s="44" t="str">
        <f>IFERROR(IF(RIGHT(C734,3)="999","Contract/Other",VLOOKUP(C734,'Assistance Listings'!$A$1:$C$9999,2,FALSE)),"")</f>
        <v/>
      </c>
      <c r="F734" s="1"/>
      <c r="G734" s="1"/>
      <c r="H734" s="44" t="str">
        <f>IFERROR(IF(G734="Y","R&amp;D Cluster",VLOOKUP(VALUE(C734),Clusters!$A$5:$C$9999,3,FALSE)),"")</f>
        <v/>
      </c>
      <c r="I734" s="1"/>
      <c r="J734" s="1"/>
      <c r="K734" s="30"/>
      <c r="L734" s="30"/>
      <c r="M734" s="22"/>
      <c r="N734" s="22"/>
      <c r="O734" s="40" t="str">
        <f t="shared" si="22"/>
        <v/>
      </c>
      <c r="P734" s="41" t="str">
        <f t="shared" si="23"/>
        <v/>
      </c>
    </row>
    <row r="735" spans="1:16" s="2" customFormat="1">
      <c r="A735" s="1"/>
      <c r="B735" s="1"/>
      <c r="C735" s="21"/>
      <c r="D735" s="21"/>
      <c r="E735" s="44" t="str">
        <f>IFERROR(IF(RIGHT(C735,3)="999","Contract/Other",VLOOKUP(C735,'Assistance Listings'!$A$1:$C$9999,2,FALSE)),"")</f>
        <v/>
      </c>
      <c r="F735" s="1"/>
      <c r="G735" s="1"/>
      <c r="H735" s="44" t="str">
        <f>IFERROR(IF(G735="Y","R&amp;D Cluster",VLOOKUP(VALUE(C735),Clusters!$A$5:$C$9999,3,FALSE)),"")</f>
        <v/>
      </c>
      <c r="I735" s="1"/>
      <c r="J735" s="1"/>
      <c r="K735" s="30"/>
      <c r="L735" s="30"/>
      <c r="M735" s="22"/>
      <c r="N735" s="22"/>
      <c r="O735" s="40" t="str">
        <f t="shared" si="22"/>
        <v/>
      </c>
      <c r="P735" s="41" t="str">
        <f t="shared" si="23"/>
        <v/>
      </c>
    </row>
    <row r="736" spans="1:16" s="2" customFormat="1">
      <c r="A736" s="1"/>
      <c r="B736" s="1"/>
      <c r="C736" s="21"/>
      <c r="D736" s="21"/>
      <c r="E736" s="44" t="str">
        <f>IFERROR(IF(RIGHT(C736,3)="999","Contract/Other",VLOOKUP(C736,'Assistance Listings'!$A$1:$C$9999,2,FALSE)),"")</f>
        <v/>
      </c>
      <c r="F736" s="1"/>
      <c r="G736" s="1"/>
      <c r="H736" s="44" t="str">
        <f>IFERROR(IF(G736="Y","R&amp;D Cluster",VLOOKUP(VALUE(C736),Clusters!$A$5:$C$9999,3,FALSE)),"")</f>
        <v/>
      </c>
      <c r="I736" s="1"/>
      <c r="J736" s="1"/>
      <c r="K736" s="30"/>
      <c r="L736" s="30"/>
      <c r="M736" s="22"/>
      <c r="N736" s="22"/>
      <c r="O736" s="40" t="str">
        <f t="shared" si="22"/>
        <v/>
      </c>
      <c r="P736" s="41" t="str">
        <f t="shared" si="23"/>
        <v/>
      </c>
    </row>
    <row r="737" spans="1:16" s="2" customFormat="1">
      <c r="A737" s="1"/>
      <c r="B737" s="1"/>
      <c r="C737" s="21"/>
      <c r="D737" s="21"/>
      <c r="E737" s="44" t="str">
        <f>IFERROR(IF(RIGHT(C737,3)="999","Contract/Other",VLOOKUP(C737,'Assistance Listings'!$A$1:$C$9999,2,FALSE)),"")</f>
        <v/>
      </c>
      <c r="F737" s="1"/>
      <c r="G737" s="1"/>
      <c r="H737" s="44" t="str">
        <f>IFERROR(IF(G737="Y","R&amp;D Cluster",VLOOKUP(VALUE(C737),Clusters!$A$5:$C$9999,3,FALSE)),"")</f>
        <v/>
      </c>
      <c r="I737" s="1"/>
      <c r="J737" s="1"/>
      <c r="K737" s="30"/>
      <c r="L737" s="30"/>
      <c r="M737" s="22"/>
      <c r="N737" s="22"/>
      <c r="O737" s="40" t="str">
        <f t="shared" si="22"/>
        <v/>
      </c>
      <c r="P737" s="41" t="str">
        <f t="shared" si="23"/>
        <v/>
      </c>
    </row>
    <row r="738" spans="1:16" s="2" customFormat="1">
      <c r="A738" s="1"/>
      <c r="B738" s="1"/>
      <c r="C738" s="21"/>
      <c r="D738" s="21"/>
      <c r="E738" s="44" t="str">
        <f>IFERROR(IF(RIGHT(C738,3)="999","Contract/Other",VLOOKUP(C738,'Assistance Listings'!$A$1:$C$9999,2,FALSE)),"")</f>
        <v/>
      </c>
      <c r="F738" s="1"/>
      <c r="G738" s="1"/>
      <c r="H738" s="44" t="str">
        <f>IFERROR(IF(G738="Y","R&amp;D Cluster",VLOOKUP(VALUE(C738),Clusters!$A$5:$C$9999,3,FALSE)),"")</f>
        <v/>
      </c>
      <c r="I738" s="1"/>
      <c r="J738" s="1"/>
      <c r="K738" s="30"/>
      <c r="L738" s="30"/>
      <c r="M738" s="22"/>
      <c r="N738" s="22"/>
      <c r="O738" s="40" t="str">
        <f t="shared" si="22"/>
        <v/>
      </c>
      <c r="P738" s="41" t="str">
        <f t="shared" si="23"/>
        <v/>
      </c>
    </row>
    <row r="739" spans="1:16" s="2" customFormat="1">
      <c r="A739" s="1"/>
      <c r="B739" s="1"/>
      <c r="C739" s="21"/>
      <c r="D739" s="21"/>
      <c r="E739" s="44" t="str">
        <f>IFERROR(IF(RIGHT(C739,3)="999","Contract/Other",VLOOKUP(C739,'Assistance Listings'!$A$1:$C$9999,2,FALSE)),"")</f>
        <v/>
      </c>
      <c r="F739" s="1"/>
      <c r="G739" s="1"/>
      <c r="H739" s="44" t="str">
        <f>IFERROR(IF(G739="Y","R&amp;D Cluster",VLOOKUP(VALUE(C739),Clusters!$A$5:$C$9999,3,FALSE)),"")</f>
        <v/>
      </c>
      <c r="I739" s="1"/>
      <c r="J739" s="1"/>
      <c r="K739" s="30"/>
      <c r="L739" s="30"/>
      <c r="M739" s="22"/>
      <c r="N739" s="22"/>
      <c r="O739" s="40" t="str">
        <f t="shared" si="22"/>
        <v/>
      </c>
      <c r="P739" s="41" t="str">
        <f t="shared" si="23"/>
        <v/>
      </c>
    </row>
    <row r="740" spans="1:16" s="2" customFormat="1">
      <c r="A740" s="1"/>
      <c r="B740" s="1"/>
      <c r="C740" s="21"/>
      <c r="D740" s="21"/>
      <c r="E740" s="44" t="str">
        <f>IFERROR(IF(RIGHT(C740,3)="999","Contract/Other",VLOOKUP(C740,'Assistance Listings'!$A$1:$C$9999,2,FALSE)),"")</f>
        <v/>
      </c>
      <c r="F740" s="1"/>
      <c r="G740" s="1"/>
      <c r="H740" s="44" t="str">
        <f>IFERROR(IF(G740="Y","R&amp;D Cluster",VLOOKUP(VALUE(C740),Clusters!$A$5:$C$9999,3,FALSE)),"")</f>
        <v/>
      </c>
      <c r="I740" s="1"/>
      <c r="J740" s="1"/>
      <c r="K740" s="30"/>
      <c r="L740" s="30"/>
      <c r="M740" s="22"/>
      <c r="N740" s="22"/>
      <c r="O740" s="40" t="str">
        <f t="shared" si="22"/>
        <v/>
      </c>
      <c r="P740" s="41" t="str">
        <f t="shared" si="23"/>
        <v/>
      </c>
    </row>
    <row r="741" spans="1:16" s="2" customFormat="1">
      <c r="A741" s="1"/>
      <c r="B741" s="1"/>
      <c r="C741" s="21"/>
      <c r="D741" s="21"/>
      <c r="E741" s="44" t="str">
        <f>IFERROR(IF(RIGHT(C741,3)="999","Contract/Other",VLOOKUP(C741,'Assistance Listings'!$A$1:$C$9999,2,FALSE)),"")</f>
        <v/>
      </c>
      <c r="F741" s="1"/>
      <c r="G741" s="1"/>
      <c r="H741" s="44" t="str">
        <f>IFERROR(IF(G741="Y","R&amp;D Cluster",VLOOKUP(VALUE(C741),Clusters!$A$5:$C$9999,3,FALSE)),"")</f>
        <v/>
      </c>
      <c r="I741" s="1"/>
      <c r="J741" s="1"/>
      <c r="K741" s="30"/>
      <c r="L741" s="30"/>
      <c r="M741" s="22"/>
      <c r="N741" s="22"/>
      <c r="O741" s="40" t="str">
        <f t="shared" si="22"/>
        <v/>
      </c>
      <c r="P741" s="41" t="str">
        <f t="shared" si="23"/>
        <v/>
      </c>
    </row>
    <row r="742" spans="1:16" s="2" customFormat="1">
      <c r="A742" s="1"/>
      <c r="B742" s="1"/>
      <c r="C742" s="21"/>
      <c r="D742" s="21"/>
      <c r="E742" s="44" t="str">
        <f>IFERROR(IF(RIGHT(C742,3)="999","Contract/Other",VLOOKUP(C742,'Assistance Listings'!$A$1:$C$9999,2,FALSE)),"")</f>
        <v/>
      </c>
      <c r="F742" s="1"/>
      <c r="G742" s="1"/>
      <c r="H742" s="44" t="str">
        <f>IFERROR(IF(G742="Y","R&amp;D Cluster",VLOOKUP(VALUE(C742),Clusters!$A$5:$C$9999,3,FALSE)),"")</f>
        <v/>
      </c>
      <c r="I742" s="1"/>
      <c r="J742" s="1"/>
      <c r="K742" s="30"/>
      <c r="L742" s="30"/>
      <c r="M742" s="22"/>
      <c r="N742" s="22"/>
      <c r="O742" s="40" t="str">
        <f t="shared" si="22"/>
        <v/>
      </c>
      <c r="P742" s="41" t="str">
        <f t="shared" si="23"/>
        <v/>
      </c>
    </row>
    <row r="743" spans="1:16" s="2" customFormat="1">
      <c r="A743" s="1"/>
      <c r="B743" s="1"/>
      <c r="C743" s="21"/>
      <c r="D743" s="21"/>
      <c r="E743" s="44" t="str">
        <f>IFERROR(IF(RIGHT(C743,3)="999","Contract/Other",VLOOKUP(C743,'Assistance Listings'!$A$1:$C$9999,2,FALSE)),"")</f>
        <v/>
      </c>
      <c r="F743" s="1"/>
      <c r="G743" s="1"/>
      <c r="H743" s="44" t="str">
        <f>IFERROR(IF(G743="Y","R&amp;D Cluster",VLOOKUP(VALUE(C743),Clusters!$A$5:$C$9999,3,FALSE)),"")</f>
        <v/>
      </c>
      <c r="I743" s="1"/>
      <c r="J743" s="1"/>
      <c r="K743" s="30"/>
      <c r="L743" s="30"/>
      <c r="M743" s="22"/>
      <c r="N743" s="22"/>
      <c r="O743" s="40" t="str">
        <f t="shared" si="22"/>
        <v/>
      </c>
      <c r="P743" s="41" t="str">
        <f t="shared" si="23"/>
        <v/>
      </c>
    </row>
    <row r="744" spans="1:16" s="2" customFormat="1">
      <c r="A744" s="1"/>
      <c r="B744" s="1"/>
      <c r="C744" s="21"/>
      <c r="D744" s="21"/>
      <c r="E744" s="44" t="str">
        <f>IFERROR(IF(RIGHT(C744,3)="999","Contract/Other",VLOOKUP(C744,'Assistance Listings'!$A$1:$C$9999,2,FALSE)),"")</f>
        <v/>
      </c>
      <c r="F744" s="1"/>
      <c r="G744" s="1"/>
      <c r="H744" s="44" t="str">
        <f>IFERROR(IF(G744="Y","R&amp;D Cluster",VLOOKUP(VALUE(C744),Clusters!$A$5:$C$9999,3,FALSE)),"")</f>
        <v/>
      </c>
      <c r="I744" s="1"/>
      <c r="J744" s="1"/>
      <c r="K744" s="30"/>
      <c r="L744" s="30"/>
      <c r="M744" s="22"/>
      <c r="N744" s="22"/>
      <c r="O744" s="40" t="str">
        <f t="shared" si="22"/>
        <v/>
      </c>
      <c r="P744" s="41" t="str">
        <f t="shared" si="23"/>
        <v/>
      </c>
    </row>
    <row r="745" spans="1:16" s="2" customFormat="1">
      <c r="A745" s="1"/>
      <c r="B745" s="1"/>
      <c r="C745" s="21"/>
      <c r="D745" s="21"/>
      <c r="E745" s="44" t="str">
        <f>IFERROR(IF(RIGHT(C745,3)="999","Contract/Other",VLOOKUP(C745,'Assistance Listings'!$A$1:$C$9999,2,FALSE)),"")</f>
        <v/>
      </c>
      <c r="F745" s="1"/>
      <c r="G745" s="1"/>
      <c r="H745" s="44" t="str">
        <f>IFERROR(IF(G745="Y","R&amp;D Cluster",VLOOKUP(VALUE(C745),Clusters!$A$5:$C$9999,3,FALSE)),"")</f>
        <v/>
      </c>
      <c r="I745" s="1"/>
      <c r="J745" s="1"/>
      <c r="K745" s="30"/>
      <c r="L745" s="30"/>
      <c r="M745" s="22"/>
      <c r="N745" s="22"/>
      <c r="O745" s="40" t="str">
        <f t="shared" si="22"/>
        <v/>
      </c>
      <c r="P745" s="41" t="str">
        <f t="shared" si="23"/>
        <v/>
      </c>
    </row>
    <row r="746" spans="1:16" s="2" customFormat="1">
      <c r="A746" s="1"/>
      <c r="B746" s="1"/>
      <c r="C746" s="21"/>
      <c r="D746" s="21"/>
      <c r="E746" s="44" t="str">
        <f>IFERROR(IF(RIGHT(C746,3)="999","Contract/Other",VLOOKUP(C746,'Assistance Listings'!$A$1:$C$9999,2,FALSE)),"")</f>
        <v/>
      </c>
      <c r="F746" s="1"/>
      <c r="G746" s="1"/>
      <c r="H746" s="44" t="str">
        <f>IFERROR(IF(G746="Y","R&amp;D Cluster",VLOOKUP(VALUE(C746),Clusters!$A$5:$C$9999,3,FALSE)),"")</f>
        <v/>
      </c>
      <c r="I746" s="1"/>
      <c r="J746" s="1"/>
      <c r="K746" s="30"/>
      <c r="L746" s="30"/>
      <c r="M746" s="22"/>
      <c r="N746" s="22"/>
      <c r="O746" s="40" t="str">
        <f t="shared" si="22"/>
        <v/>
      </c>
      <c r="P746" s="41" t="str">
        <f t="shared" si="23"/>
        <v/>
      </c>
    </row>
    <row r="747" spans="1:16" s="2" customFormat="1">
      <c r="A747" s="1"/>
      <c r="B747" s="1"/>
      <c r="C747" s="21"/>
      <c r="D747" s="21"/>
      <c r="E747" s="44" t="str">
        <f>IFERROR(IF(RIGHT(C747,3)="999","Contract/Other",VLOOKUP(C747,'Assistance Listings'!$A$1:$C$9999,2,FALSE)),"")</f>
        <v/>
      </c>
      <c r="F747" s="1"/>
      <c r="G747" s="1"/>
      <c r="H747" s="44" t="str">
        <f>IFERROR(IF(G747="Y","R&amp;D Cluster",VLOOKUP(VALUE(C747),Clusters!$A$5:$C$9999,3,FALSE)),"")</f>
        <v/>
      </c>
      <c r="I747" s="1"/>
      <c r="J747" s="1"/>
      <c r="K747" s="30"/>
      <c r="L747" s="30"/>
      <c r="M747" s="22"/>
      <c r="N747" s="22"/>
      <c r="O747" s="40" t="str">
        <f t="shared" si="22"/>
        <v/>
      </c>
      <c r="P747" s="41" t="str">
        <f t="shared" si="23"/>
        <v/>
      </c>
    </row>
    <row r="748" spans="1:16" s="2" customFormat="1">
      <c r="A748" s="1"/>
      <c r="B748" s="1"/>
      <c r="C748" s="21"/>
      <c r="D748" s="21"/>
      <c r="E748" s="44" t="str">
        <f>IFERROR(IF(RIGHT(C748,3)="999","Contract/Other",VLOOKUP(C748,'Assistance Listings'!$A$1:$C$9999,2,FALSE)),"")</f>
        <v/>
      </c>
      <c r="F748" s="1"/>
      <c r="G748" s="1"/>
      <c r="H748" s="44" t="str">
        <f>IFERROR(IF(G748="Y","R&amp;D Cluster",VLOOKUP(VALUE(C748),Clusters!$A$5:$C$9999,3,FALSE)),"")</f>
        <v/>
      </c>
      <c r="I748" s="1"/>
      <c r="J748" s="1"/>
      <c r="K748" s="30"/>
      <c r="L748" s="30"/>
      <c r="M748" s="22"/>
      <c r="N748" s="22"/>
      <c r="O748" s="40" t="str">
        <f t="shared" si="22"/>
        <v/>
      </c>
      <c r="P748" s="41" t="str">
        <f t="shared" si="23"/>
        <v/>
      </c>
    </row>
    <row r="749" spans="1:16" s="2" customFormat="1">
      <c r="A749" s="1"/>
      <c r="B749" s="1"/>
      <c r="C749" s="21"/>
      <c r="D749" s="21"/>
      <c r="E749" s="44" t="str">
        <f>IFERROR(IF(RIGHT(C749,3)="999","Contract/Other",VLOOKUP(C749,'Assistance Listings'!$A$1:$C$9999,2,FALSE)),"")</f>
        <v/>
      </c>
      <c r="F749" s="1"/>
      <c r="G749" s="1"/>
      <c r="H749" s="44" t="str">
        <f>IFERROR(IF(G749="Y","R&amp;D Cluster",VLOOKUP(VALUE(C749),Clusters!$A$5:$C$9999,3,FALSE)),"")</f>
        <v/>
      </c>
      <c r="I749" s="1"/>
      <c r="J749" s="1"/>
      <c r="K749" s="30"/>
      <c r="L749" s="30"/>
      <c r="M749" s="22"/>
      <c r="N749" s="22"/>
      <c r="O749" s="40" t="str">
        <f t="shared" si="22"/>
        <v/>
      </c>
      <c r="P749" s="41" t="str">
        <f t="shared" si="23"/>
        <v/>
      </c>
    </row>
    <row r="750" spans="1:16" s="2" customFormat="1">
      <c r="A750" s="1"/>
      <c r="B750" s="1"/>
      <c r="C750" s="21"/>
      <c r="D750" s="21"/>
      <c r="E750" s="44" t="str">
        <f>IFERROR(IF(RIGHT(C750,3)="999","Contract/Other",VLOOKUP(C750,'Assistance Listings'!$A$1:$C$9999,2,FALSE)),"")</f>
        <v/>
      </c>
      <c r="F750" s="1"/>
      <c r="G750" s="1"/>
      <c r="H750" s="44" t="str">
        <f>IFERROR(IF(G750="Y","R&amp;D Cluster",VLOOKUP(VALUE(C750),Clusters!$A$5:$C$9999,3,FALSE)),"")</f>
        <v/>
      </c>
      <c r="I750" s="1"/>
      <c r="J750" s="1"/>
      <c r="K750" s="30"/>
      <c r="L750" s="30"/>
      <c r="M750" s="22"/>
      <c r="N750" s="22"/>
      <c r="O750" s="40" t="str">
        <f t="shared" si="22"/>
        <v/>
      </c>
      <c r="P750" s="41" t="str">
        <f t="shared" si="23"/>
        <v/>
      </c>
    </row>
    <row r="751" spans="1:16" s="2" customFormat="1">
      <c r="A751" s="1"/>
      <c r="B751" s="1"/>
      <c r="C751" s="21"/>
      <c r="D751" s="21"/>
      <c r="E751" s="44" t="str">
        <f>IFERROR(IF(RIGHT(C751,3)="999","Contract/Other",VLOOKUP(C751,'Assistance Listings'!$A$1:$C$9999,2,FALSE)),"")</f>
        <v/>
      </c>
      <c r="F751" s="1"/>
      <c r="G751" s="1"/>
      <c r="H751" s="44" t="str">
        <f>IFERROR(IF(G751="Y","R&amp;D Cluster",VLOOKUP(VALUE(C751),Clusters!$A$5:$C$9999,3,FALSE)),"")</f>
        <v/>
      </c>
      <c r="I751" s="1"/>
      <c r="J751" s="1"/>
      <c r="K751" s="30"/>
      <c r="L751" s="30"/>
      <c r="M751" s="22"/>
      <c r="N751" s="22"/>
      <c r="O751" s="40" t="str">
        <f t="shared" si="22"/>
        <v/>
      </c>
      <c r="P751" s="41" t="str">
        <f t="shared" si="23"/>
        <v/>
      </c>
    </row>
    <row r="752" spans="1:16" s="2" customFormat="1">
      <c r="A752" s="1"/>
      <c r="B752" s="1"/>
      <c r="C752" s="21"/>
      <c r="D752" s="21"/>
      <c r="E752" s="44" t="str">
        <f>IFERROR(IF(RIGHT(C752,3)="999","Contract/Other",VLOOKUP(C752,'Assistance Listings'!$A$1:$C$9999,2,FALSE)),"")</f>
        <v/>
      </c>
      <c r="F752" s="1"/>
      <c r="G752" s="1"/>
      <c r="H752" s="44" t="str">
        <f>IFERROR(IF(G752="Y","R&amp;D Cluster",VLOOKUP(VALUE(C752),Clusters!$A$5:$C$9999,3,FALSE)),"")</f>
        <v/>
      </c>
      <c r="I752" s="1"/>
      <c r="J752" s="1"/>
      <c r="K752" s="30"/>
      <c r="L752" s="30"/>
      <c r="M752" s="22"/>
      <c r="N752" s="22"/>
      <c r="O752" s="40" t="str">
        <f t="shared" si="22"/>
        <v/>
      </c>
      <c r="P752" s="41" t="str">
        <f t="shared" si="23"/>
        <v/>
      </c>
    </row>
    <row r="753" spans="1:16" s="2" customFormat="1">
      <c r="A753" s="1"/>
      <c r="B753" s="1"/>
      <c r="C753" s="21"/>
      <c r="D753" s="21"/>
      <c r="E753" s="44" t="str">
        <f>IFERROR(IF(RIGHT(C753,3)="999","Contract/Other",VLOOKUP(C753,'Assistance Listings'!$A$1:$C$9999,2,FALSE)),"")</f>
        <v/>
      </c>
      <c r="F753" s="1"/>
      <c r="G753" s="1"/>
      <c r="H753" s="44" t="str">
        <f>IFERROR(IF(G753="Y","R&amp;D Cluster",VLOOKUP(VALUE(C753),Clusters!$A$5:$C$9999,3,FALSE)),"")</f>
        <v/>
      </c>
      <c r="I753" s="1"/>
      <c r="J753" s="1"/>
      <c r="K753" s="30"/>
      <c r="L753" s="30"/>
      <c r="M753" s="22"/>
      <c r="N753" s="22"/>
      <c r="O753" s="40" t="str">
        <f t="shared" si="22"/>
        <v/>
      </c>
      <c r="P753" s="41" t="str">
        <f t="shared" si="23"/>
        <v/>
      </c>
    </row>
    <row r="754" spans="1:16" s="2" customFormat="1">
      <c r="A754" s="1"/>
      <c r="B754" s="1"/>
      <c r="C754" s="21"/>
      <c r="D754" s="21"/>
      <c r="E754" s="44" t="str">
        <f>IFERROR(IF(RIGHT(C754,3)="999","Contract/Other",VLOOKUP(C754,'Assistance Listings'!$A$1:$C$9999,2,FALSE)),"")</f>
        <v/>
      </c>
      <c r="F754" s="1"/>
      <c r="G754" s="1"/>
      <c r="H754" s="44" t="str">
        <f>IFERROR(IF(G754="Y","R&amp;D Cluster",VLOOKUP(VALUE(C754),Clusters!$A$5:$C$9999,3,FALSE)),"")</f>
        <v/>
      </c>
      <c r="I754" s="1"/>
      <c r="J754" s="1"/>
      <c r="K754" s="30"/>
      <c r="L754" s="30"/>
      <c r="M754" s="22"/>
      <c r="N754" s="22"/>
      <c r="O754" s="40" t="str">
        <f t="shared" si="22"/>
        <v/>
      </c>
      <c r="P754" s="41" t="str">
        <f t="shared" si="23"/>
        <v/>
      </c>
    </row>
    <row r="755" spans="1:16" s="2" customFormat="1">
      <c r="A755" s="1"/>
      <c r="B755" s="1"/>
      <c r="C755" s="21"/>
      <c r="D755" s="21"/>
      <c r="E755" s="44" t="str">
        <f>IFERROR(IF(RIGHT(C755,3)="999","Contract/Other",VLOOKUP(C755,'Assistance Listings'!$A$1:$C$9999,2,FALSE)),"")</f>
        <v/>
      </c>
      <c r="F755" s="1"/>
      <c r="G755" s="1"/>
      <c r="H755" s="44" t="str">
        <f>IFERROR(IF(G755="Y","R&amp;D Cluster",VLOOKUP(VALUE(C755),Clusters!$A$5:$C$9999,3,FALSE)),"")</f>
        <v/>
      </c>
      <c r="I755" s="1"/>
      <c r="J755" s="1"/>
      <c r="K755" s="30"/>
      <c r="L755" s="30"/>
      <c r="M755" s="22"/>
      <c r="N755" s="22"/>
      <c r="O755" s="40" t="str">
        <f t="shared" si="22"/>
        <v/>
      </c>
      <c r="P755" s="41" t="str">
        <f t="shared" si="23"/>
        <v/>
      </c>
    </row>
    <row r="756" spans="1:16" s="2" customFormat="1">
      <c r="A756" s="1"/>
      <c r="B756" s="1"/>
      <c r="C756" s="21"/>
      <c r="D756" s="21"/>
      <c r="E756" s="44" t="str">
        <f>IFERROR(IF(RIGHT(C756,3)="999","Contract/Other",VLOOKUP(C756,'Assistance Listings'!$A$1:$C$9999,2,FALSE)),"")</f>
        <v/>
      </c>
      <c r="F756" s="1"/>
      <c r="G756" s="1"/>
      <c r="H756" s="44" t="str">
        <f>IFERROR(IF(G756="Y","R&amp;D Cluster",VLOOKUP(VALUE(C756),Clusters!$A$5:$C$9999,3,FALSE)),"")</f>
        <v/>
      </c>
      <c r="I756" s="1"/>
      <c r="J756" s="1"/>
      <c r="K756" s="30"/>
      <c r="L756" s="30"/>
      <c r="M756" s="22"/>
      <c r="N756" s="22"/>
      <c r="O756" s="40" t="str">
        <f t="shared" si="22"/>
        <v/>
      </c>
      <c r="P756" s="41" t="str">
        <f t="shared" si="23"/>
        <v/>
      </c>
    </row>
    <row r="757" spans="1:16" s="2" customFormat="1">
      <c r="A757" s="1"/>
      <c r="B757" s="1"/>
      <c r="C757" s="21"/>
      <c r="D757" s="21"/>
      <c r="E757" s="44" t="str">
        <f>IFERROR(IF(RIGHT(C757,3)="999","Contract/Other",VLOOKUP(C757,'Assistance Listings'!$A$1:$C$9999,2,FALSE)),"")</f>
        <v/>
      </c>
      <c r="F757" s="1"/>
      <c r="G757" s="1"/>
      <c r="H757" s="44" t="str">
        <f>IFERROR(IF(G757="Y","R&amp;D Cluster",VLOOKUP(VALUE(C757),Clusters!$A$5:$C$9999,3,FALSE)),"")</f>
        <v/>
      </c>
      <c r="I757" s="1"/>
      <c r="J757" s="1"/>
      <c r="K757" s="30"/>
      <c r="L757" s="30"/>
      <c r="M757" s="22"/>
      <c r="N757" s="22"/>
      <c r="O757" s="40" t="str">
        <f t="shared" si="22"/>
        <v/>
      </c>
      <c r="P757" s="41" t="str">
        <f t="shared" si="23"/>
        <v/>
      </c>
    </row>
    <row r="758" spans="1:16" s="2" customFormat="1">
      <c r="A758" s="1"/>
      <c r="B758" s="1"/>
      <c r="C758" s="21"/>
      <c r="D758" s="21"/>
      <c r="E758" s="44" t="str">
        <f>IFERROR(IF(RIGHT(C758,3)="999","Contract/Other",VLOOKUP(C758,'Assistance Listings'!$A$1:$C$9999,2,FALSE)),"")</f>
        <v/>
      </c>
      <c r="F758" s="1"/>
      <c r="G758" s="1"/>
      <c r="H758" s="44" t="str">
        <f>IFERROR(IF(G758="Y","R&amp;D Cluster",VLOOKUP(VALUE(C758),Clusters!$A$5:$C$9999,3,FALSE)),"")</f>
        <v/>
      </c>
      <c r="I758" s="1"/>
      <c r="J758" s="1"/>
      <c r="K758" s="30"/>
      <c r="L758" s="30"/>
      <c r="M758" s="22"/>
      <c r="N758" s="22"/>
      <c r="O758" s="40" t="str">
        <f t="shared" si="22"/>
        <v/>
      </c>
      <c r="P758" s="41" t="str">
        <f t="shared" si="23"/>
        <v/>
      </c>
    </row>
    <row r="759" spans="1:16" s="2" customFormat="1">
      <c r="A759" s="1"/>
      <c r="B759" s="1"/>
      <c r="C759" s="21"/>
      <c r="D759" s="21"/>
      <c r="E759" s="44" t="str">
        <f>IFERROR(IF(RIGHT(C759,3)="999","Contract/Other",VLOOKUP(C759,'Assistance Listings'!$A$1:$C$9999,2,FALSE)),"")</f>
        <v/>
      </c>
      <c r="F759" s="1"/>
      <c r="G759" s="1"/>
      <c r="H759" s="44" t="str">
        <f>IFERROR(IF(G759="Y","R&amp;D Cluster",VLOOKUP(VALUE(C759),Clusters!$A$5:$C$9999,3,FALSE)),"")</f>
        <v/>
      </c>
      <c r="I759" s="1"/>
      <c r="J759" s="1"/>
      <c r="K759" s="30"/>
      <c r="L759" s="30"/>
      <c r="M759" s="22"/>
      <c r="N759" s="22"/>
      <c r="O759" s="40" t="str">
        <f t="shared" si="22"/>
        <v/>
      </c>
      <c r="P759" s="41" t="str">
        <f t="shared" si="23"/>
        <v/>
      </c>
    </row>
    <row r="760" spans="1:16" s="2" customFormat="1">
      <c r="A760" s="1"/>
      <c r="B760" s="1"/>
      <c r="C760" s="21"/>
      <c r="D760" s="21"/>
      <c r="E760" s="44" t="str">
        <f>IFERROR(IF(RIGHT(C760,3)="999","Contract/Other",VLOOKUP(C760,'Assistance Listings'!$A$1:$C$9999,2,FALSE)),"")</f>
        <v/>
      </c>
      <c r="F760" s="1"/>
      <c r="G760" s="1"/>
      <c r="H760" s="44" t="str">
        <f>IFERROR(IF(G760="Y","R&amp;D Cluster",VLOOKUP(VALUE(C760),Clusters!$A$5:$C$9999,3,FALSE)),"")</f>
        <v/>
      </c>
      <c r="I760" s="1"/>
      <c r="J760" s="1"/>
      <c r="K760" s="30"/>
      <c r="L760" s="30"/>
      <c r="M760" s="22"/>
      <c r="N760" s="22"/>
      <c r="O760" s="40" t="str">
        <f t="shared" si="22"/>
        <v/>
      </c>
      <c r="P760" s="41" t="str">
        <f t="shared" si="23"/>
        <v/>
      </c>
    </row>
    <row r="761" spans="1:16" s="2" customFormat="1">
      <c r="A761" s="1"/>
      <c r="B761" s="1"/>
      <c r="C761" s="21"/>
      <c r="D761" s="21"/>
      <c r="E761" s="44" t="str">
        <f>IFERROR(IF(RIGHT(C761,3)="999","Contract/Other",VLOOKUP(C761,'Assistance Listings'!$A$1:$C$9999,2,FALSE)),"")</f>
        <v/>
      </c>
      <c r="F761" s="1"/>
      <c r="G761" s="1"/>
      <c r="H761" s="44" t="str">
        <f>IFERROR(IF(G761="Y","R&amp;D Cluster",VLOOKUP(VALUE(C761),Clusters!$A$5:$C$9999,3,FALSE)),"")</f>
        <v/>
      </c>
      <c r="I761" s="1"/>
      <c r="J761" s="1"/>
      <c r="K761" s="30"/>
      <c r="L761" s="30"/>
      <c r="M761" s="22"/>
      <c r="N761" s="22"/>
      <c r="O761" s="40" t="str">
        <f t="shared" si="22"/>
        <v/>
      </c>
      <c r="P761" s="41" t="str">
        <f t="shared" si="23"/>
        <v/>
      </c>
    </row>
    <row r="762" spans="1:16" s="2" customFormat="1">
      <c r="A762" s="1"/>
      <c r="B762" s="1"/>
      <c r="C762" s="21"/>
      <c r="D762" s="21"/>
      <c r="E762" s="44" t="str">
        <f>IFERROR(IF(RIGHT(C762,3)="999","Contract/Other",VLOOKUP(C762,'Assistance Listings'!$A$1:$C$9999,2,FALSE)),"")</f>
        <v/>
      </c>
      <c r="F762" s="1"/>
      <c r="G762" s="1"/>
      <c r="H762" s="44" t="str">
        <f>IFERROR(IF(G762="Y","R&amp;D Cluster",VLOOKUP(VALUE(C762),Clusters!$A$5:$C$9999,3,FALSE)),"")</f>
        <v/>
      </c>
      <c r="I762" s="1"/>
      <c r="J762" s="1"/>
      <c r="K762" s="30"/>
      <c r="L762" s="30"/>
      <c r="M762" s="22"/>
      <c r="N762" s="22"/>
      <c r="O762" s="40" t="str">
        <f t="shared" si="22"/>
        <v/>
      </c>
      <c r="P762" s="41" t="str">
        <f t="shared" si="23"/>
        <v/>
      </c>
    </row>
    <row r="763" spans="1:16" s="2" customFormat="1">
      <c r="A763" s="1"/>
      <c r="B763" s="1"/>
      <c r="C763" s="21"/>
      <c r="D763" s="21"/>
      <c r="E763" s="44" t="str">
        <f>IFERROR(IF(RIGHT(C763,3)="999","Contract/Other",VLOOKUP(C763,'Assistance Listings'!$A$1:$C$9999,2,FALSE)),"")</f>
        <v/>
      </c>
      <c r="F763" s="1"/>
      <c r="G763" s="1"/>
      <c r="H763" s="44" t="str">
        <f>IFERROR(IF(G763="Y","R&amp;D Cluster",VLOOKUP(VALUE(C763),Clusters!$A$5:$C$9999,3,FALSE)),"")</f>
        <v/>
      </c>
      <c r="I763" s="1"/>
      <c r="J763" s="1"/>
      <c r="K763" s="30"/>
      <c r="L763" s="30"/>
      <c r="M763" s="22"/>
      <c r="N763" s="22"/>
      <c r="O763" s="40" t="str">
        <f t="shared" si="22"/>
        <v/>
      </c>
      <c r="P763" s="41" t="str">
        <f t="shared" si="23"/>
        <v/>
      </c>
    </row>
    <row r="764" spans="1:16" s="2" customFormat="1">
      <c r="A764" s="1"/>
      <c r="B764" s="1"/>
      <c r="C764" s="21"/>
      <c r="D764" s="21"/>
      <c r="E764" s="44" t="str">
        <f>IFERROR(IF(RIGHT(C764,3)="999","Contract/Other",VLOOKUP(C764,'Assistance Listings'!$A$1:$C$9999,2,FALSE)),"")</f>
        <v/>
      </c>
      <c r="F764" s="1"/>
      <c r="G764" s="1"/>
      <c r="H764" s="44" t="str">
        <f>IFERROR(IF(G764="Y","R&amp;D Cluster",VLOOKUP(VALUE(C764),Clusters!$A$5:$C$9999,3,FALSE)),"")</f>
        <v/>
      </c>
      <c r="I764" s="1"/>
      <c r="J764" s="1"/>
      <c r="K764" s="30"/>
      <c r="L764" s="30"/>
      <c r="M764" s="22"/>
      <c r="N764" s="22"/>
      <c r="O764" s="40" t="str">
        <f t="shared" si="22"/>
        <v/>
      </c>
      <c r="P764" s="41" t="str">
        <f t="shared" si="23"/>
        <v/>
      </c>
    </row>
    <row r="765" spans="1:16" s="2" customFormat="1">
      <c r="A765" s="1"/>
      <c r="B765" s="1"/>
      <c r="C765" s="21"/>
      <c r="D765" s="21"/>
      <c r="E765" s="44" t="str">
        <f>IFERROR(IF(RIGHT(C765,3)="999","Contract/Other",VLOOKUP(C765,'Assistance Listings'!$A$1:$C$9999,2,FALSE)),"")</f>
        <v/>
      </c>
      <c r="F765" s="1"/>
      <c r="G765" s="1"/>
      <c r="H765" s="44" t="str">
        <f>IFERROR(IF(G765="Y","R&amp;D Cluster",VLOOKUP(VALUE(C765),Clusters!$A$5:$C$9999,3,FALSE)),"")</f>
        <v/>
      </c>
      <c r="I765" s="1"/>
      <c r="J765" s="1"/>
      <c r="K765" s="30"/>
      <c r="L765" s="30"/>
      <c r="M765" s="22"/>
      <c r="N765" s="22"/>
      <c r="O765" s="40" t="str">
        <f t="shared" si="22"/>
        <v/>
      </c>
      <c r="P765" s="41" t="str">
        <f t="shared" si="23"/>
        <v/>
      </c>
    </row>
    <row r="766" spans="1:16" s="2" customFormat="1">
      <c r="A766" s="1"/>
      <c r="B766" s="1"/>
      <c r="C766" s="21"/>
      <c r="D766" s="21"/>
      <c r="E766" s="44" t="str">
        <f>IFERROR(IF(RIGHT(C766,3)="999","Contract/Other",VLOOKUP(C766,'Assistance Listings'!$A$1:$C$9999,2,FALSE)),"")</f>
        <v/>
      </c>
      <c r="F766" s="1"/>
      <c r="G766" s="1"/>
      <c r="H766" s="44" t="str">
        <f>IFERROR(IF(G766="Y","R&amp;D Cluster",VLOOKUP(VALUE(C766),Clusters!$A$5:$C$9999,3,FALSE)),"")</f>
        <v/>
      </c>
      <c r="I766" s="1"/>
      <c r="J766" s="1"/>
      <c r="K766" s="30"/>
      <c r="L766" s="30"/>
      <c r="M766" s="22"/>
      <c r="N766" s="22"/>
      <c r="O766" s="40" t="str">
        <f t="shared" si="22"/>
        <v/>
      </c>
      <c r="P766" s="41" t="str">
        <f t="shared" si="23"/>
        <v/>
      </c>
    </row>
    <row r="767" spans="1:16" s="2" customFormat="1">
      <c r="A767" s="1"/>
      <c r="B767" s="1"/>
      <c r="C767" s="21"/>
      <c r="D767" s="21"/>
      <c r="E767" s="44" t="str">
        <f>IFERROR(IF(RIGHT(C767,3)="999","Contract/Other",VLOOKUP(C767,'Assistance Listings'!$A$1:$C$9999,2,FALSE)),"")</f>
        <v/>
      </c>
      <c r="F767" s="1"/>
      <c r="G767" s="1"/>
      <c r="H767" s="44" t="str">
        <f>IFERROR(IF(G767="Y","R&amp;D Cluster",VLOOKUP(VALUE(C767),Clusters!$A$5:$C$9999,3,FALSE)),"")</f>
        <v/>
      </c>
      <c r="I767" s="1"/>
      <c r="J767" s="1"/>
      <c r="K767" s="30"/>
      <c r="L767" s="30"/>
      <c r="M767" s="22"/>
      <c r="N767" s="22"/>
      <c r="O767" s="40" t="str">
        <f t="shared" si="22"/>
        <v/>
      </c>
      <c r="P767" s="41" t="str">
        <f t="shared" si="23"/>
        <v/>
      </c>
    </row>
    <row r="768" spans="1:16" s="2" customFormat="1">
      <c r="A768" s="1"/>
      <c r="B768" s="1"/>
      <c r="C768" s="21"/>
      <c r="D768" s="21"/>
      <c r="E768" s="44" t="str">
        <f>IFERROR(IF(RIGHT(C768,3)="999","Contract/Other",VLOOKUP(C768,'Assistance Listings'!$A$1:$C$9999,2,FALSE)),"")</f>
        <v/>
      </c>
      <c r="F768" s="1"/>
      <c r="G768" s="1"/>
      <c r="H768" s="44" t="str">
        <f>IFERROR(IF(G768="Y","R&amp;D Cluster",VLOOKUP(VALUE(C768),Clusters!$A$5:$C$9999,3,FALSE)),"")</f>
        <v/>
      </c>
      <c r="I768" s="1"/>
      <c r="J768" s="1"/>
      <c r="K768" s="30"/>
      <c r="L768" s="30"/>
      <c r="M768" s="22"/>
      <c r="N768" s="22"/>
      <c r="O768" s="40" t="str">
        <f t="shared" si="22"/>
        <v/>
      </c>
      <c r="P768" s="41" t="str">
        <f t="shared" si="23"/>
        <v/>
      </c>
    </row>
    <row r="769" spans="1:16" s="2" customFormat="1">
      <c r="A769" s="1"/>
      <c r="B769" s="1"/>
      <c r="C769" s="21"/>
      <c r="D769" s="21"/>
      <c r="E769" s="44" t="str">
        <f>IFERROR(IF(RIGHT(C769,3)="999","Contract/Other",VLOOKUP(C769,'Assistance Listings'!$A$1:$C$9999,2,FALSE)),"")</f>
        <v/>
      </c>
      <c r="F769" s="1"/>
      <c r="G769" s="1"/>
      <c r="H769" s="44" t="str">
        <f>IFERROR(IF(G769="Y","R&amp;D Cluster",VLOOKUP(VALUE(C769),Clusters!$A$5:$C$9999,3,FALSE)),"")</f>
        <v/>
      </c>
      <c r="I769" s="1"/>
      <c r="J769" s="1"/>
      <c r="K769" s="30"/>
      <c r="L769" s="30"/>
      <c r="M769" s="22"/>
      <c r="N769" s="22"/>
      <c r="O769" s="40" t="str">
        <f t="shared" si="22"/>
        <v/>
      </c>
      <c r="P769" s="41" t="str">
        <f t="shared" si="23"/>
        <v/>
      </c>
    </row>
    <row r="770" spans="1:16" s="2" customFormat="1">
      <c r="A770" s="1"/>
      <c r="B770" s="1"/>
      <c r="C770" s="21"/>
      <c r="D770" s="21"/>
      <c r="E770" s="44" t="str">
        <f>IFERROR(IF(RIGHT(C770,3)="999","Contract/Other",VLOOKUP(C770,'Assistance Listings'!$A$1:$C$9999,2,FALSE)),"")</f>
        <v/>
      </c>
      <c r="F770" s="1"/>
      <c r="G770" s="1"/>
      <c r="H770" s="44" t="str">
        <f>IFERROR(IF(G770="Y","R&amp;D Cluster",VLOOKUP(VALUE(C770),Clusters!$A$5:$C$9999,3,FALSE)),"")</f>
        <v/>
      </c>
      <c r="I770" s="1"/>
      <c r="J770" s="1"/>
      <c r="K770" s="30"/>
      <c r="L770" s="30"/>
      <c r="M770" s="22"/>
      <c r="N770" s="22"/>
      <c r="O770" s="40" t="str">
        <f t="shared" si="22"/>
        <v/>
      </c>
      <c r="P770" s="41" t="str">
        <f t="shared" si="23"/>
        <v/>
      </c>
    </row>
    <row r="771" spans="1:16" s="2" customFormat="1">
      <c r="A771" s="1"/>
      <c r="B771" s="1"/>
      <c r="C771" s="21"/>
      <c r="D771" s="21"/>
      <c r="E771" s="44" t="str">
        <f>IFERROR(IF(RIGHT(C771,3)="999","Contract/Other",VLOOKUP(C771,'Assistance Listings'!$A$1:$C$9999,2,FALSE)),"")</f>
        <v/>
      </c>
      <c r="F771" s="1"/>
      <c r="G771" s="1"/>
      <c r="H771" s="44" t="str">
        <f>IFERROR(IF(G771="Y","R&amp;D Cluster",VLOOKUP(VALUE(C771),Clusters!$A$5:$C$9999,3,FALSE)),"")</f>
        <v/>
      </c>
      <c r="I771" s="1"/>
      <c r="J771" s="1"/>
      <c r="K771" s="30"/>
      <c r="L771" s="30"/>
      <c r="M771" s="22"/>
      <c r="N771" s="22"/>
      <c r="O771" s="40" t="str">
        <f t="shared" si="22"/>
        <v/>
      </c>
      <c r="P771" s="41" t="str">
        <f t="shared" si="23"/>
        <v/>
      </c>
    </row>
    <row r="772" spans="1:16" s="2" customFormat="1">
      <c r="A772" s="1"/>
      <c r="B772" s="1"/>
      <c r="C772" s="21"/>
      <c r="D772" s="21"/>
      <c r="E772" s="44" t="str">
        <f>IFERROR(IF(RIGHT(C772,3)="999","Contract/Other",VLOOKUP(C772,'Assistance Listings'!$A$1:$C$9999,2,FALSE)),"")</f>
        <v/>
      </c>
      <c r="F772" s="1"/>
      <c r="G772" s="1"/>
      <c r="H772" s="44" t="str">
        <f>IFERROR(IF(G772="Y","R&amp;D Cluster",VLOOKUP(VALUE(C772),Clusters!$A$5:$C$9999,3,FALSE)),"")</f>
        <v/>
      </c>
      <c r="I772" s="1"/>
      <c r="J772" s="1"/>
      <c r="K772" s="30"/>
      <c r="L772" s="30"/>
      <c r="M772" s="22"/>
      <c r="N772" s="22"/>
      <c r="O772" s="40" t="str">
        <f t="shared" si="22"/>
        <v/>
      </c>
      <c r="P772" s="41" t="str">
        <f t="shared" si="23"/>
        <v/>
      </c>
    </row>
    <row r="773" spans="1:16" s="2" customFormat="1">
      <c r="A773" s="1"/>
      <c r="B773" s="1"/>
      <c r="C773" s="21"/>
      <c r="D773" s="21"/>
      <c r="E773" s="44" t="str">
        <f>IFERROR(IF(RIGHT(C773,3)="999","Contract/Other",VLOOKUP(C773,'Assistance Listings'!$A$1:$C$9999,2,FALSE)),"")</f>
        <v/>
      </c>
      <c r="F773" s="1"/>
      <c r="G773" s="1"/>
      <c r="H773" s="44" t="str">
        <f>IFERROR(IF(G773="Y","R&amp;D Cluster",VLOOKUP(VALUE(C773),Clusters!$A$5:$C$9999,3,FALSE)),"")</f>
        <v/>
      </c>
      <c r="I773" s="1"/>
      <c r="J773" s="1"/>
      <c r="K773" s="30"/>
      <c r="L773" s="30"/>
      <c r="M773" s="22"/>
      <c r="N773" s="22"/>
      <c r="O773" s="40" t="str">
        <f t="shared" si="22"/>
        <v/>
      </c>
      <c r="P773" s="41" t="str">
        <f t="shared" si="23"/>
        <v/>
      </c>
    </row>
    <row r="774" spans="1:16" s="2" customFormat="1">
      <c r="A774" s="1"/>
      <c r="B774" s="1"/>
      <c r="C774" s="21"/>
      <c r="D774" s="21"/>
      <c r="E774" s="44" t="str">
        <f>IFERROR(IF(RIGHT(C774,3)="999","Contract/Other",VLOOKUP(C774,'Assistance Listings'!$A$1:$C$9999,2,FALSE)),"")</f>
        <v/>
      </c>
      <c r="F774" s="1"/>
      <c r="G774" s="1"/>
      <c r="H774" s="44" t="str">
        <f>IFERROR(IF(G774="Y","R&amp;D Cluster",VLOOKUP(VALUE(C774),Clusters!$A$5:$C$9999,3,FALSE)),"")</f>
        <v/>
      </c>
      <c r="I774" s="1"/>
      <c r="J774" s="1"/>
      <c r="K774" s="30"/>
      <c r="L774" s="30"/>
      <c r="M774" s="22"/>
      <c r="N774" s="22"/>
      <c r="O774" s="40" t="str">
        <f t="shared" si="22"/>
        <v/>
      </c>
      <c r="P774" s="41" t="str">
        <f t="shared" si="23"/>
        <v/>
      </c>
    </row>
    <row r="775" spans="1:16" s="2" customFormat="1">
      <c r="A775" s="1"/>
      <c r="B775" s="1"/>
      <c r="C775" s="21"/>
      <c r="D775" s="21"/>
      <c r="E775" s="44" t="str">
        <f>IFERROR(IF(RIGHT(C775,3)="999","Contract/Other",VLOOKUP(C775,'Assistance Listings'!$A$1:$C$9999,2,FALSE)),"")</f>
        <v/>
      </c>
      <c r="F775" s="1"/>
      <c r="G775" s="1"/>
      <c r="H775" s="44" t="str">
        <f>IFERROR(IF(G775="Y","R&amp;D Cluster",VLOOKUP(VALUE(C775),Clusters!$A$5:$C$9999,3,FALSE)),"")</f>
        <v/>
      </c>
      <c r="I775" s="1"/>
      <c r="J775" s="1"/>
      <c r="K775" s="30"/>
      <c r="L775" s="30"/>
      <c r="M775" s="22"/>
      <c r="N775" s="22"/>
      <c r="O775" s="40" t="str">
        <f t="shared" si="22"/>
        <v/>
      </c>
      <c r="P775" s="41" t="str">
        <f t="shared" si="23"/>
        <v/>
      </c>
    </row>
    <row r="776" spans="1:16" s="2" customFormat="1">
      <c r="A776" s="1"/>
      <c r="B776" s="1"/>
      <c r="C776" s="21"/>
      <c r="D776" s="21"/>
      <c r="E776" s="44" t="str">
        <f>IFERROR(IF(RIGHT(C776,3)="999","Contract/Other",VLOOKUP(C776,'Assistance Listings'!$A$1:$C$9999,2,FALSE)),"")</f>
        <v/>
      </c>
      <c r="F776" s="1"/>
      <c r="G776" s="1"/>
      <c r="H776" s="44" t="str">
        <f>IFERROR(IF(G776="Y","R&amp;D Cluster",VLOOKUP(VALUE(C776),Clusters!$A$5:$C$9999,3,FALSE)),"")</f>
        <v/>
      </c>
      <c r="I776" s="1"/>
      <c r="J776" s="1"/>
      <c r="K776" s="30"/>
      <c r="L776" s="30"/>
      <c r="M776" s="22"/>
      <c r="N776" s="22"/>
      <c r="O776" s="40" t="str">
        <f t="shared" ref="O776:O839" si="24">IF(OR(N776&gt;M776,N776&lt;0),"ERROR","")</f>
        <v/>
      </c>
      <c r="P776" s="41" t="str">
        <f t="shared" ref="P776:P839" si="25">IF(ISBLANK(J776),"",IF(J776="Y","",IF(J776="N",IF(ISBLANK(K776),"Pass-Through Entity Required",IF(LEN(K776)&gt;70,"Pass-Through Entity Name limited to 70 characters",IF(ISBLANK(L776),"Pass-Through Entity ID Required",""))))))</f>
        <v/>
      </c>
    </row>
    <row r="777" spans="1:16" s="2" customFormat="1">
      <c r="A777" s="1"/>
      <c r="B777" s="1"/>
      <c r="C777" s="21"/>
      <c r="D777" s="21"/>
      <c r="E777" s="44" t="str">
        <f>IFERROR(IF(RIGHT(C777,3)="999","Contract/Other",VLOOKUP(C777,'Assistance Listings'!$A$1:$C$9999,2,FALSE)),"")</f>
        <v/>
      </c>
      <c r="F777" s="1"/>
      <c r="G777" s="1"/>
      <c r="H777" s="44" t="str">
        <f>IFERROR(IF(G777="Y","R&amp;D Cluster",VLOOKUP(VALUE(C777),Clusters!$A$5:$C$9999,3,FALSE)),"")</f>
        <v/>
      </c>
      <c r="I777" s="1"/>
      <c r="J777" s="1"/>
      <c r="K777" s="30"/>
      <c r="L777" s="30"/>
      <c r="M777" s="22"/>
      <c r="N777" s="22"/>
      <c r="O777" s="40" t="str">
        <f t="shared" si="24"/>
        <v/>
      </c>
      <c r="P777" s="41" t="str">
        <f t="shared" si="25"/>
        <v/>
      </c>
    </row>
    <row r="778" spans="1:16" s="2" customFormat="1">
      <c r="A778" s="1"/>
      <c r="B778" s="1"/>
      <c r="C778" s="21"/>
      <c r="D778" s="21"/>
      <c r="E778" s="44" t="str">
        <f>IFERROR(IF(RIGHT(C778,3)="999","Contract/Other",VLOOKUP(C778,'Assistance Listings'!$A$1:$C$9999,2,FALSE)),"")</f>
        <v/>
      </c>
      <c r="F778" s="1"/>
      <c r="G778" s="1"/>
      <c r="H778" s="44" t="str">
        <f>IFERROR(IF(G778="Y","R&amp;D Cluster",VLOOKUP(VALUE(C778),Clusters!$A$5:$C$9999,3,FALSE)),"")</f>
        <v/>
      </c>
      <c r="I778" s="1"/>
      <c r="J778" s="1"/>
      <c r="K778" s="30"/>
      <c r="L778" s="30"/>
      <c r="M778" s="22"/>
      <c r="N778" s="22"/>
      <c r="O778" s="40" t="str">
        <f t="shared" si="24"/>
        <v/>
      </c>
      <c r="P778" s="41" t="str">
        <f t="shared" si="25"/>
        <v/>
      </c>
    </row>
    <row r="779" spans="1:16" s="2" customFormat="1">
      <c r="A779" s="1"/>
      <c r="B779" s="1"/>
      <c r="C779" s="21"/>
      <c r="D779" s="21"/>
      <c r="E779" s="44" t="str">
        <f>IFERROR(IF(RIGHT(C779,3)="999","Contract/Other",VLOOKUP(C779,'Assistance Listings'!$A$1:$C$9999,2,FALSE)),"")</f>
        <v/>
      </c>
      <c r="F779" s="1"/>
      <c r="G779" s="1"/>
      <c r="H779" s="44" t="str">
        <f>IFERROR(IF(G779="Y","R&amp;D Cluster",VLOOKUP(VALUE(C779),Clusters!$A$5:$C$9999,3,FALSE)),"")</f>
        <v/>
      </c>
      <c r="I779" s="1"/>
      <c r="J779" s="1"/>
      <c r="K779" s="30"/>
      <c r="L779" s="30"/>
      <c r="M779" s="22"/>
      <c r="N779" s="22"/>
      <c r="O779" s="40" t="str">
        <f t="shared" si="24"/>
        <v/>
      </c>
      <c r="P779" s="41" t="str">
        <f t="shared" si="25"/>
        <v/>
      </c>
    </row>
    <row r="780" spans="1:16" s="2" customFormat="1">
      <c r="A780" s="1"/>
      <c r="B780" s="1"/>
      <c r="C780" s="21"/>
      <c r="D780" s="21"/>
      <c r="E780" s="44" t="str">
        <f>IFERROR(IF(RIGHT(C780,3)="999","Contract/Other",VLOOKUP(C780,'Assistance Listings'!$A$1:$C$9999,2,FALSE)),"")</f>
        <v/>
      </c>
      <c r="F780" s="1"/>
      <c r="G780" s="1"/>
      <c r="H780" s="44" t="str">
        <f>IFERROR(IF(G780="Y","R&amp;D Cluster",VLOOKUP(VALUE(C780),Clusters!$A$5:$C$9999,3,FALSE)),"")</f>
        <v/>
      </c>
      <c r="I780" s="1"/>
      <c r="J780" s="1"/>
      <c r="K780" s="30"/>
      <c r="L780" s="30"/>
      <c r="M780" s="22"/>
      <c r="N780" s="22"/>
      <c r="O780" s="40" t="str">
        <f t="shared" si="24"/>
        <v/>
      </c>
      <c r="P780" s="41" t="str">
        <f t="shared" si="25"/>
        <v/>
      </c>
    </row>
    <row r="781" spans="1:16" s="2" customFormat="1">
      <c r="A781" s="1"/>
      <c r="B781" s="1"/>
      <c r="C781" s="21"/>
      <c r="D781" s="21"/>
      <c r="E781" s="44" t="str">
        <f>IFERROR(IF(RIGHT(C781,3)="999","Contract/Other",VLOOKUP(C781,'Assistance Listings'!$A$1:$C$9999,2,FALSE)),"")</f>
        <v/>
      </c>
      <c r="F781" s="1"/>
      <c r="G781" s="1"/>
      <c r="H781" s="44" t="str">
        <f>IFERROR(IF(G781="Y","R&amp;D Cluster",VLOOKUP(VALUE(C781),Clusters!$A$5:$C$9999,3,FALSE)),"")</f>
        <v/>
      </c>
      <c r="I781" s="1"/>
      <c r="J781" s="1"/>
      <c r="K781" s="30"/>
      <c r="L781" s="30"/>
      <c r="M781" s="22"/>
      <c r="N781" s="22"/>
      <c r="O781" s="40" t="str">
        <f t="shared" si="24"/>
        <v/>
      </c>
      <c r="P781" s="41" t="str">
        <f t="shared" si="25"/>
        <v/>
      </c>
    </row>
    <row r="782" spans="1:16" s="2" customFormat="1">
      <c r="A782" s="1"/>
      <c r="B782" s="1"/>
      <c r="C782" s="21"/>
      <c r="D782" s="21"/>
      <c r="E782" s="44" t="str">
        <f>IFERROR(IF(RIGHT(C782,3)="999","Contract/Other",VLOOKUP(C782,'Assistance Listings'!$A$1:$C$9999,2,FALSE)),"")</f>
        <v/>
      </c>
      <c r="F782" s="1"/>
      <c r="G782" s="1"/>
      <c r="H782" s="44" t="str">
        <f>IFERROR(IF(G782="Y","R&amp;D Cluster",VLOOKUP(VALUE(C782),Clusters!$A$5:$C$9999,3,FALSE)),"")</f>
        <v/>
      </c>
      <c r="I782" s="1"/>
      <c r="J782" s="1"/>
      <c r="K782" s="30"/>
      <c r="L782" s="30"/>
      <c r="M782" s="22"/>
      <c r="N782" s="22"/>
      <c r="O782" s="40" t="str">
        <f t="shared" si="24"/>
        <v/>
      </c>
      <c r="P782" s="41" t="str">
        <f t="shared" si="25"/>
        <v/>
      </c>
    </row>
    <row r="783" spans="1:16" s="2" customFormat="1">
      <c r="A783" s="1"/>
      <c r="B783" s="1"/>
      <c r="C783" s="21"/>
      <c r="D783" s="21"/>
      <c r="E783" s="44" t="str">
        <f>IFERROR(IF(RIGHT(C783,3)="999","Contract/Other",VLOOKUP(C783,'Assistance Listings'!$A$1:$C$9999,2,FALSE)),"")</f>
        <v/>
      </c>
      <c r="F783" s="1"/>
      <c r="G783" s="1"/>
      <c r="H783" s="44" t="str">
        <f>IFERROR(IF(G783="Y","R&amp;D Cluster",VLOOKUP(VALUE(C783),Clusters!$A$5:$C$9999,3,FALSE)),"")</f>
        <v/>
      </c>
      <c r="I783" s="1"/>
      <c r="J783" s="1"/>
      <c r="K783" s="30"/>
      <c r="L783" s="30"/>
      <c r="M783" s="22"/>
      <c r="N783" s="22"/>
      <c r="O783" s="40" t="str">
        <f t="shared" si="24"/>
        <v/>
      </c>
      <c r="P783" s="41" t="str">
        <f t="shared" si="25"/>
        <v/>
      </c>
    </row>
    <row r="784" spans="1:16" s="2" customFormat="1">
      <c r="A784" s="1"/>
      <c r="B784" s="1"/>
      <c r="C784" s="21"/>
      <c r="D784" s="21"/>
      <c r="E784" s="44" t="str">
        <f>IFERROR(IF(RIGHT(C784,3)="999","Contract/Other",VLOOKUP(C784,'Assistance Listings'!$A$1:$C$9999,2,FALSE)),"")</f>
        <v/>
      </c>
      <c r="F784" s="1"/>
      <c r="G784" s="1"/>
      <c r="H784" s="44" t="str">
        <f>IFERROR(IF(G784="Y","R&amp;D Cluster",VLOOKUP(VALUE(C784),Clusters!$A$5:$C$9999,3,FALSE)),"")</f>
        <v/>
      </c>
      <c r="I784" s="1"/>
      <c r="J784" s="1"/>
      <c r="K784" s="30"/>
      <c r="L784" s="30"/>
      <c r="M784" s="22"/>
      <c r="N784" s="22"/>
      <c r="O784" s="40" t="str">
        <f t="shared" si="24"/>
        <v/>
      </c>
      <c r="P784" s="41" t="str">
        <f t="shared" si="25"/>
        <v/>
      </c>
    </row>
    <row r="785" spans="1:16" s="2" customFormat="1">
      <c r="A785" s="1"/>
      <c r="B785" s="1"/>
      <c r="C785" s="21"/>
      <c r="D785" s="21"/>
      <c r="E785" s="44" t="str">
        <f>IFERROR(IF(RIGHT(C785,3)="999","Contract/Other",VLOOKUP(C785,'Assistance Listings'!$A$1:$C$9999,2,FALSE)),"")</f>
        <v/>
      </c>
      <c r="F785" s="1"/>
      <c r="G785" s="1"/>
      <c r="H785" s="44" t="str">
        <f>IFERROR(IF(G785="Y","R&amp;D Cluster",VLOOKUP(VALUE(C785),Clusters!$A$5:$C$9999,3,FALSE)),"")</f>
        <v/>
      </c>
      <c r="I785" s="1"/>
      <c r="J785" s="1"/>
      <c r="K785" s="30"/>
      <c r="L785" s="30"/>
      <c r="M785" s="22"/>
      <c r="N785" s="22"/>
      <c r="O785" s="40" t="str">
        <f t="shared" si="24"/>
        <v/>
      </c>
      <c r="P785" s="41" t="str">
        <f t="shared" si="25"/>
        <v/>
      </c>
    </row>
    <row r="786" spans="1:16" s="2" customFormat="1">
      <c r="A786" s="1"/>
      <c r="B786" s="1"/>
      <c r="C786" s="21"/>
      <c r="D786" s="21"/>
      <c r="E786" s="44" t="str">
        <f>IFERROR(IF(RIGHT(C786,3)="999","Contract/Other",VLOOKUP(C786,'Assistance Listings'!$A$1:$C$9999,2,FALSE)),"")</f>
        <v/>
      </c>
      <c r="F786" s="1"/>
      <c r="G786" s="1"/>
      <c r="H786" s="44" t="str">
        <f>IFERROR(IF(G786="Y","R&amp;D Cluster",VLOOKUP(VALUE(C786),Clusters!$A$5:$C$9999,3,FALSE)),"")</f>
        <v/>
      </c>
      <c r="I786" s="1"/>
      <c r="J786" s="1"/>
      <c r="K786" s="30"/>
      <c r="L786" s="30"/>
      <c r="M786" s="22"/>
      <c r="N786" s="22"/>
      <c r="O786" s="40" t="str">
        <f t="shared" si="24"/>
        <v/>
      </c>
      <c r="P786" s="41" t="str">
        <f t="shared" si="25"/>
        <v/>
      </c>
    </row>
    <row r="787" spans="1:16" s="2" customFormat="1">
      <c r="A787" s="1"/>
      <c r="B787" s="1"/>
      <c r="C787" s="21"/>
      <c r="D787" s="21"/>
      <c r="E787" s="44" t="str">
        <f>IFERROR(IF(RIGHT(C787,3)="999","Contract/Other",VLOOKUP(C787,'Assistance Listings'!$A$1:$C$9999,2,FALSE)),"")</f>
        <v/>
      </c>
      <c r="F787" s="1"/>
      <c r="G787" s="1"/>
      <c r="H787" s="44" t="str">
        <f>IFERROR(IF(G787="Y","R&amp;D Cluster",VLOOKUP(VALUE(C787),Clusters!$A$5:$C$9999,3,FALSE)),"")</f>
        <v/>
      </c>
      <c r="I787" s="1"/>
      <c r="J787" s="1"/>
      <c r="K787" s="30"/>
      <c r="L787" s="30"/>
      <c r="M787" s="22"/>
      <c r="N787" s="22"/>
      <c r="O787" s="40" t="str">
        <f t="shared" si="24"/>
        <v/>
      </c>
      <c r="P787" s="41" t="str">
        <f t="shared" si="25"/>
        <v/>
      </c>
    </row>
    <row r="788" spans="1:16" s="2" customFormat="1">
      <c r="A788" s="1"/>
      <c r="B788" s="1"/>
      <c r="C788" s="21"/>
      <c r="D788" s="21"/>
      <c r="E788" s="44" t="str">
        <f>IFERROR(IF(RIGHT(C788,3)="999","Contract/Other",VLOOKUP(C788,'Assistance Listings'!$A$1:$C$9999,2,FALSE)),"")</f>
        <v/>
      </c>
      <c r="F788" s="1"/>
      <c r="G788" s="1"/>
      <c r="H788" s="44" t="str">
        <f>IFERROR(IF(G788="Y","R&amp;D Cluster",VLOOKUP(VALUE(C788),Clusters!$A$5:$C$9999,3,FALSE)),"")</f>
        <v/>
      </c>
      <c r="I788" s="1"/>
      <c r="J788" s="1"/>
      <c r="K788" s="30"/>
      <c r="L788" s="30"/>
      <c r="M788" s="22"/>
      <c r="N788" s="22"/>
      <c r="O788" s="40" t="str">
        <f t="shared" si="24"/>
        <v/>
      </c>
      <c r="P788" s="41" t="str">
        <f t="shared" si="25"/>
        <v/>
      </c>
    </row>
    <row r="789" spans="1:16" s="2" customFormat="1">
      <c r="A789" s="1"/>
      <c r="B789" s="1"/>
      <c r="C789" s="21"/>
      <c r="D789" s="21"/>
      <c r="E789" s="44" t="str">
        <f>IFERROR(IF(RIGHT(C789,3)="999","Contract/Other",VLOOKUP(C789,'Assistance Listings'!$A$1:$C$9999,2,FALSE)),"")</f>
        <v/>
      </c>
      <c r="F789" s="1"/>
      <c r="G789" s="1"/>
      <c r="H789" s="44" t="str">
        <f>IFERROR(IF(G789="Y","R&amp;D Cluster",VLOOKUP(VALUE(C789),Clusters!$A$5:$C$9999,3,FALSE)),"")</f>
        <v/>
      </c>
      <c r="I789" s="1"/>
      <c r="J789" s="1"/>
      <c r="K789" s="30"/>
      <c r="L789" s="30"/>
      <c r="M789" s="22"/>
      <c r="N789" s="22"/>
      <c r="O789" s="40" t="str">
        <f t="shared" si="24"/>
        <v/>
      </c>
      <c r="P789" s="41" t="str">
        <f t="shared" si="25"/>
        <v/>
      </c>
    </row>
    <row r="790" spans="1:16" s="2" customFormat="1">
      <c r="A790" s="1"/>
      <c r="B790" s="1"/>
      <c r="C790" s="21"/>
      <c r="D790" s="21"/>
      <c r="E790" s="44" t="str">
        <f>IFERROR(IF(RIGHT(C790,3)="999","Contract/Other",VLOOKUP(C790,'Assistance Listings'!$A$1:$C$9999,2,FALSE)),"")</f>
        <v/>
      </c>
      <c r="F790" s="1"/>
      <c r="G790" s="1"/>
      <c r="H790" s="44" t="str">
        <f>IFERROR(IF(G790="Y","R&amp;D Cluster",VLOOKUP(VALUE(C790),Clusters!$A$5:$C$9999,3,FALSE)),"")</f>
        <v/>
      </c>
      <c r="I790" s="1"/>
      <c r="J790" s="1"/>
      <c r="K790" s="30"/>
      <c r="L790" s="30"/>
      <c r="M790" s="22"/>
      <c r="N790" s="22"/>
      <c r="O790" s="40" t="str">
        <f t="shared" si="24"/>
        <v/>
      </c>
      <c r="P790" s="41" t="str">
        <f t="shared" si="25"/>
        <v/>
      </c>
    </row>
    <row r="791" spans="1:16" s="2" customFormat="1">
      <c r="A791" s="1"/>
      <c r="B791" s="1"/>
      <c r="C791" s="21"/>
      <c r="D791" s="21"/>
      <c r="E791" s="44" t="str">
        <f>IFERROR(IF(RIGHT(C791,3)="999","Contract/Other",VLOOKUP(C791,'Assistance Listings'!$A$1:$C$9999,2,FALSE)),"")</f>
        <v/>
      </c>
      <c r="F791" s="1"/>
      <c r="G791" s="1"/>
      <c r="H791" s="44" t="str">
        <f>IFERROR(IF(G791="Y","R&amp;D Cluster",VLOOKUP(VALUE(C791),Clusters!$A$5:$C$9999,3,FALSE)),"")</f>
        <v/>
      </c>
      <c r="I791" s="1"/>
      <c r="J791" s="1"/>
      <c r="K791" s="30"/>
      <c r="L791" s="30"/>
      <c r="M791" s="22"/>
      <c r="N791" s="22"/>
      <c r="O791" s="40" t="str">
        <f t="shared" si="24"/>
        <v/>
      </c>
      <c r="P791" s="41" t="str">
        <f t="shared" si="25"/>
        <v/>
      </c>
    </row>
    <row r="792" spans="1:16" s="2" customFormat="1">
      <c r="A792" s="1"/>
      <c r="B792" s="1"/>
      <c r="C792" s="21"/>
      <c r="D792" s="21"/>
      <c r="E792" s="44" t="str">
        <f>IFERROR(IF(RIGHT(C792,3)="999","Contract/Other",VLOOKUP(C792,'Assistance Listings'!$A$1:$C$9999,2,FALSE)),"")</f>
        <v/>
      </c>
      <c r="F792" s="1"/>
      <c r="G792" s="1"/>
      <c r="H792" s="44" t="str">
        <f>IFERROR(IF(G792="Y","R&amp;D Cluster",VLOOKUP(VALUE(C792),Clusters!$A$5:$C$9999,3,FALSE)),"")</f>
        <v/>
      </c>
      <c r="I792" s="1"/>
      <c r="J792" s="1"/>
      <c r="K792" s="30"/>
      <c r="L792" s="30"/>
      <c r="M792" s="22"/>
      <c r="N792" s="22"/>
      <c r="O792" s="40" t="str">
        <f t="shared" si="24"/>
        <v/>
      </c>
      <c r="P792" s="41" t="str">
        <f t="shared" si="25"/>
        <v/>
      </c>
    </row>
    <row r="793" spans="1:16" s="2" customFormat="1">
      <c r="A793" s="1"/>
      <c r="B793" s="1"/>
      <c r="C793" s="21"/>
      <c r="D793" s="21"/>
      <c r="E793" s="44" t="str">
        <f>IFERROR(IF(RIGHT(C793,3)="999","Contract/Other",VLOOKUP(C793,'Assistance Listings'!$A$1:$C$9999,2,FALSE)),"")</f>
        <v/>
      </c>
      <c r="F793" s="1"/>
      <c r="G793" s="1"/>
      <c r="H793" s="44" t="str">
        <f>IFERROR(IF(G793="Y","R&amp;D Cluster",VLOOKUP(VALUE(C793),Clusters!$A$5:$C$9999,3,FALSE)),"")</f>
        <v/>
      </c>
      <c r="I793" s="1"/>
      <c r="J793" s="1"/>
      <c r="K793" s="30"/>
      <c r="L793" s="30"/>
      <c r="M793" s="22"/>
      <c r="N793" s="22"/>
      <c r="O793" s="40" t="str">
        <f t="shared" si="24"/>
        <v/>
      </c>
      <c r="P793" s="41" t="str">
        <f t="shared" si="25"/>
        <v/>
      </c>
    </row>
    <row r="794" spans="1:16" s="2" customFormat="1">
      <c r="A794" s="1"/>
      <c r="B794" s="1"/>
      <c r="C794" s="21"/>
      <c r="D794" s="21"/>
      <c r="E794" s="44" t="str">
        <f>IFERROR(IF(RIGHT(C794,3)="999","Contract/Other",VLOOKUP(C794,'Assistance Listings'!$A$1:$C$9999,2,FALSE)),"")</f>
        <v/>
      </c>
      <c r="F794" s="1"/>
      <c r="G794" s="1"/>
      <c r="H794" s="44" t="str">
        <f>IFERROR(IF(G794="Y","R&amp;D Cluster",VLOOKUP(VALUE(C794),Clusters!$A$5:$C$9999,3,FALSE)),"")</f>
        <v/>
      </c>
      <c r="I794" s="1"/>
      <c r="J794" s="1"/>
      <c r="K794" s="30"/>
      <c r="L794" s="30"/>
      <c r="M794" s="22"/>
      <c r="N794" s="22"/>
      <c r="O794" s="40" t="str">
        <f t="shared" si="24"/>
        <v/>
      </c>
      <c r="P794" s="41" t="str">
        <f t="shared" si="25"/>
        <v/>
      </c>
    </row>
    <row r="795" spans="1:16" s="2" customFormat="1">
      <c r="A795" s="1"/>
      <c r="B795" s="1"/>
      <c r="C795" s="21"/>
      <c r="D795" s="21"/>
      <c r="E795" s="44" t="str">
        <f>IFERROR(IF(RIGHT(C795,3)="999","Contract/Other",VLOOKUP(C795,'Assistance Listings'!$A$1:$C$9999,2,FALSE)),"")</f>
        <v/>
      </c>
      <c r="F795" s="1"/>
      <c r="G795" s="1"/>
      <c r="H795" s="44" t="str">
        <f>IFERROR(IF(G795="Y","R&amp;D Cluster",VLOOKUP(VALUE(C795),Clusters!$A$5:$C$9999,3,FALSE)),"")</f>
        <v/>
      </c>
      <c r="I795" s="1"/>
      <c r="J795" s="1"/>
      <c r="K795" s="30"/>
      <c r="L795" s="30"/>
      <c r="M795" s="22"/>
      <c r="N795" s="22"/>
      <c r="O795" s="40" t="str">
        <f t="shared" si="24"/>
        <v/>
      </c>
      <c r="P795" s="41" t="str">
        <f t="shared" si="25"/>
        <v/>
      </c>
    </row>
    <row r="796" spans="1:16" s="2" customFormat="1">
      <c r="A796" s="1"/>
      <c r="B796" s="1"/>
      <c r="C796" s="21"/>
      <c r="D796" s="21"/>
      <c r="E796" s="44" t="str">
        <f>IFERROR(IF(RIGHT(C796,3)="999","Contract/Other",VLOOKUP(C796,'Assistance Listings'!$A$1:$C$9999,2,FALSE)),"")</f>
        <v/>
      </c>
      <c r="F796" s="1"/>
      <c r="G796" s="1"/>
      <c r="H796" s="44" t="str">
        <f>IFERROR(IF(G796="Y","R&amp;D Cluster",VLOOKUP(VALUE(C796),Clusters!$A$5:$C$9999,3,FALSE)),"")</f>
        <v/>
      </c>
      <c r="I796" s="1"/>
      <c r="J796" s="1"/>
      <c r="K796" s="30"/>
      <c r="L796" s="30"/>
      <c r="M796" s="22"/>
      <c r="N796" s="22"/>
      <c r="O796" s="40" t="str">
        <f t="shared" si="24"/>
        <v/>
      </c>
      <c r="P796" s="41" t="str">
        <f t="shared" si="25"/>
        <v/>
      </c>
    </row>
    <row r="797" spans="1:16" s="2" customFormat="1">
      <c r="A797" s="1"/>
      <c r="B797" s="1"/>
      <c r="C797" s="21"/>
      <c r="D797" s="21"/>
      <c r="E797" s="44" t="str">
        <f>IFERROR(IF(RIGHT(C797,3)="999","Contract/Other",VLOOKUP(C797,'Assistance Listings'!$A$1:$C$9999,2,FALSE)),"")</f>
        <v/>
      </c>
      <c r="F797" s="1"/>
      <c r="G797" s="1"/>
      <c r="H797" s="44" t="str">
        <f>IFERROR(IF(G797="Y","R&amp;D Cluster",VLOOKUP(VALUE(C797),Clusters!$A$5:$C$9999,3,FALSE)),"")</f>
        <v/>
      </c>
      <c r="I797" s="1"/>
      <c r="J797" s="1"/>
      <c r="K797" s="30"/>
      <c r="L797" s="30"/>
      <c r="M797" s="22"/>
      <c r="N797" s="22"/>
      <c r="O797" s="40" t="str">
        <f t="shared" si="24"/>
        <v/>
      </c>
      <c r="P797" s="41" t="str">
        <f t="shared" si="25"/>
        <v/>
      </c>
    </row>
    <row r="798" spans="1:16" s="2" customFormat="1">
      <c r="A798" s="1"/>
      <c r="B798" s="1"/>
      <c r="C798" s="21"/>
      <c r="D798" s="21"/>
      <c r="E798" s="44" t="str">
        <f>IFERROR(IF(RIGHT(C798,3)="999","Contract/Other",VLOOKUP(C798,'Assistance Listings'!$A$1:$C$9999,2,FALSE)),"")</f>
        <v/>
      </c>
      <c r="F798" s="1"/>
      <c r="G798" s="1"/>
      <c r="H798" s="44" t="str">
        <f>IFERROR(IF(G798="Y","R&amp;D Cluster",VLOOKUP(VALUE(C798),Clusters!$A$5:$C$9999,3,FALSE)),"")</f>
        <v/>
      </c>
      <c r="I798" s="1"/>
      <c r="J798" s="1"/>
      <c r="K798" s="30"/>
      <c r="L798" s="30"/>
      <c r="M798" s="22"/>
      <c r="N798" s="22"/>
      <c r="O798" s="40" t="str">
        <f t="shared" si="24"/>
        <v/>
      </c>
      <c r="P798" s="41" t="str">
        <f t="shared" si="25"/>
        <v/>
      </c>
    </row>
    <row r="799" spans="1:16" s="2" customFormat="1">
      <c r="A799" s="1"/>
      <c r="B799" s="1"/>
      <c r="C799" s="21"/>
      <c r="D799" s="21"/>
      <c r="E799" s="44" t="str">
        <f>IFERROR(IF(RIGHT(C799,3)="999","Contract/Other",VLOOKUP(C799,'Assistance Listings'!$A$1:$C$9999,2,FALSE)),"")</f>
        <v/>
      </c>
      <c r="F799" s="1"/>
      <c r="G799" s="1"/>
      <c r="H799" s="44" t="str">
        <f>IFERROR(IF(G799="Y","R&amp;D Cluster",VLOOKUP(VALUE(C799),Clusters!$A$5:$C$9999,3,FALSE)),"")</f>
        <v/>
      </c>
      <c r="I799" s="1"/>
      <c r="J799" s="1"/>
      <c r="K799" s="30"/>
      <c r="L799" s="30"/>
      <c r="M799" s="22"/>
      <c r="N799" s="22"/>
      <c r="O799" s="40" t="str">
        <f t="shared" si="24"/>
        <v/>
      </c>
      <c r="P799" s="41" t="str">
        <f t="shared" si="25"/>
        <v/>
      </c>
    </row>
    <row r="800" spans="1:16" s="2" customFormat="1">
      <c r="A800" s="1"/>
      <c r="B800" s="1"/>
      <c r="C800" s="21"/>
      <c r="D800" s="21"/>
      <c r="E800" s="44" t="str">
        <f>IFERROR(IF(RIGHT(C800,3)="999","Contract/Other",VLOOKUP(C800,'Assistance Listings'!$A$1:$C$9999,2,FALSE)),"")</f>
        <v/>
      </c>
      <c r="F800" s="1"/>
      <c r="G800" s="1"/>
      <c r="H800" s="44" t="str">
        <f>IFERROR(IF(G800="Y","R&amp;D Cluster",VLOOKUP(VALUE(C800),Clusters!$A$5:$C$9999,3,FALSE)),"")</f>
        <v/>
      </c>
      <c r="I800" s="1"/>
      <c r="J800" s="1"/>
      <c r="K800" s="30"/>
      <c r="L800" s="30"/>
      <c r="M800" s="22"/>
      <c r="N800" s="22"/>
      <c r="O800" s="40" t="str">
        <f t="shared" si="24"/>
        <v/>
      </c>
      <c r="P800" s="41" t="str">
        <f t="shared" si="25"/>
        <v/>
      </c>
    </row>
    <row r="801" spans="1:16" s="2" customFormat="1">
      <c r="A801" s="1"/>
      <c r="B801" s="1"/>
      <c r="C801" s="21"/>
      <c r="D801" s="21"/>
      <c r="E801" s="44" t="str">
        <f>IFERROR(IF(RIGHT(C801,3)="999","Contract/Other",VLOOKUP(C801,'Assistance Listings'!$A$1:$C$9999,2,FALSE)),"")</f>
        <v/>
      </c>
      <c r="F801" s="1"/>
      <c r="G801" s="1"/>
      <c r="H801" s="44" t="str">
        <f>IFERROR(IF(G801="Y","R&amp;D Cluster",VLOOKUP(VALUE(C801),Clusters!$A$5:$C$9999,3,FALSE)),"")</f>
        <v/>
      </c>
      <c r="I801" s="1"/>
      <c r="J801" s="1"/>
      <c r="K801" s="30"/>
      <c r="L801" s="30"/>
      <c r="M801" s="22"/>
      <c r="N801" s="22"/>
      <c r="O801" s="40" t="str">
        <f t="shared" si="24"/>
        <v/>
      </c>
      <c r="P801" s="41" t="str">
        <f t="shared" si="25"/>
        <v/>
      </c>
    </row>
    <row r="802" spans="1:16" s="2" customFormat="1">
      <c r="A802" s="1"/>
      <c r="B802" s="1"/>
      <c r="C802" s="21"/>
      <c r="D802" s="21"/>
      <c r="E802" s="44" t="str">
        <f>IFERROR(IF(RIGHT(C802,3)="999","Contract/Other",VLOOKUP(C802,'Assistance Listings'!$A$1:$C$9999,2,FALSE)),"")</f>
        <v/>
      </c>
      <c r="F802" s="1"/>
      <c r="G802" s="1"/>
      <c r="H802" s="44" t="str">
        <f>IFERROR(IF(G802="Y","R&amp;D Cluster",VLOOKUP(VALUE(C802),Clusters!$A$5:$C$9999,3,FALSE)),"")</f>
        <v/>
      </c>
      <c r="I802" s="1"/>
      <c r="J802" s="1"/>
      <c r="K802" s="30"/>
      <c r="L802" s="30"/>
      <c r="M802" s="22"/>
      <c r="N802" s="22"/>
      <c r="O802" s="40" t="str">
        <f t="shared" si="24"/>
        <v/>
      </c>
      <c r="P802" s="41" t="str">
        <f t="shared" si="25"/>
        <v/>
      </c>
    </row>
    <row r="803" spans="1:16" s="2" customFormat="1">
      <c r="A803" s="1"/>
      <c r="B803" s="1"/>
      <c r="C803" s="21"/>
      <c r="D803" s="21"/>
      <c r="E803" s="44" t="str">
        <f>IFERROR(IF(RIGHT(C803,3)="999","Contract/Other",VLOOKUP(C803,'Assistance Listings'!$A$1:$C$9999,2,FALSE)),"")</f>
        <v/>
      </c>
      <c r="F803" s="1"/>
      <c r="G803" s="1"/>
      <c r="H803" s="44" t="str">
        <f>IFERROR(IF(G803="Y","R&amp;D Cluster",VLOOKUP(VALUE(C803),Clusters!$A$5:$C$9999,3,FALSE)),"")</f>
        <v/>
      </c>
      <c r="I803" s="1"/>
      <c r="J803" s="1"/>
      <c r="K803" s="30"/>
      <c r="L803" s="30"/>
      <c r="M803" s="22"/>
      <c r="N803" s="22"/>
      <c r="O803" s="40" t="str">
        <f t="shared" si="24"/>
        <v/>
      </c>
      <c r="P803" s="41" t="str">
        <f t="shared" si="25"/>
        <v/>
      </c>
    </row>
    <row r="804" spans="1:16" s="2" customFormat="1">
      <c r="A804" s="1"/>
      <c r="B804" s="1"/>
      <c r="C804" s="21"/>
      <c r="D804" s="21"/>
      <c r="E804" s="44" t="str">
        <f>IFERROR(IF(RIGHT(C804,3)="999","Contract/Other",VLOOKUP(C804,'Assistance Listings'!$A$1:$C$9999,2,FALSE)),"")</f>
        <v/>
      </c>
      <c r="F804" s="1"/>
      <c r="G804" s="1"/>
      <c r="H804" s="44" t="str">
        <f>IFERROR(IF(G804="Y","R&amp;D Cluster",VLOOKUP(VALUE(C804),Clusters!$A$5:$C$9999,3,FALSE)),"")</f>
        <v/>
      </c>
      <c r="I804" s="1"/>
      <c r="J804" s="1"/>
      <c r="K804" s="30"/>
      <c r="L804" s="30"/>
      <c r="M804" s="22"/>
      <c r="N804" s="22"/>
      <c r="O804" s="40" t="str">
        <f t="shared" si="24"/>
        <v/>
      </c>
      <c r="P804" s="41" t="str">
        <f t="shared" si="25"/>
        <v/>
      </c>
    </row>
    <row r="805" spans="1:16" s="2" customFormat="1">
      <c r="A805" s="1"/>
      <c r="B805" s="1"/>
      <c r="C805" s="21"/>
      <c r="D805" s="21"/>
      <c r="E805" s="44" t="str">
        <f>IFERROR(IF(RIGHT(C805,3)="999","Contract/Other",VLOOKUP(C805,'Assistance Listings'!$A$1:$C$9999,2,FALSE)),"")</f>
        <v/>
      </c>
      <c r="F805" s="1"/>
      <c r="G805" s="1"/>
      <c r="H805" s="44" t="str">
        <f>IFERROR(IF(G805="Y","R&amp;D Cluster",VLOOKUP(VALUE(C805),Clusters!$A$5:$C$9999,3,FALSE)),"")</f>
        <v/>
      </c>
      <c r="I805" s="1"/>
      <c r="J805" s="1"/>
      <c r="K805" s="30"/>
      <c r="L805" s="30"/>
      <c r="M805" s="22"/>
      <c r="N805" s="22"/>
      <c r="O805" s="40" t="str">
        <f t="shared" si="24"/>
        <v/>
      </c>
      <c r="P805" s="41" t="str">
        <f t="shared" si="25"/>
        <v/>
      </c>
    </row>
    <row r="806" spans="1:16" s="2" customFormat="1">
      <c r="A806" s="1"/>
      <c r="B806" s="1"/>
      <c r="C806" s="21"/>
      <c r="D806" s="21"/>
      <c r="E806" s="44" t="str">
        <f>IFERROR(IF(RIGHT(C806,3)="999","Contract/Other",VLOOKUP(C806,'Assistance Listings'!$A$1:$C$9999,2,FALSE)),"")</f>
        <v/>
      </c>
      <c r="F806" s="1"/>
      <c r="G806" s="1"/>
      <c r="H806" s="44" t="str">
        <f>IFERROR(IF(G806="Y","R&amp;D Cluster",VLOOKUP(VALUE(C806),Clusters!$A$5:$C$9999,3,FALSE)),"")</f>
        <v/>
      </c>
      <c r="I806" s="1"/>
      <c r="J806" s="1"/>
      <c r="K806" s="30"/>
      <c r="L806" s="30"/>
      <c r="M806" s="22"/>
      <c r="N806" s="22"/>
      <c r="O806" s="40" t="str">
        <f t="shared" si="24"/>
        <v/>
      </c>
      <c r="P806" s="41" t="str">
        <f t="shared" si="25"/>
        <v/>
      </c>
    </row>
    <row r="807" spans="1:16" s="2" customFormat="1">
      <c r="A807" s="1"/>
      <c r="B807" s="1"/>
      <c r="C807" s="21"/>
      <c r="D807" s="21"/>
      <c r="E807" s="44" t="str">
        <f>IFERROR(IF(RIGHT(C807,3)="999","Contract/Other",VLOOKUP(C807,'Assistance Listings'!$A$1:$C$9999,2,FALSE)),"")</f>
        <v/>
      </c>
      <c r="F807" s="1"/>
      <c r="G807" s="1"/>
      <c r="H807" s="44" t="str">
        <f>IFERROR(IF(G807="Y","R&amp;D Cluster",VLOOKUP(VALUE(C807),Clusters!$A$5:$C$9999,3,FALSE)),"")</f>
        <v/>
      </c>
      <c r="I807" s="1"/>
      <c r="J807" s="1"/>
      <c r="K807" s="30"/>
      <c r="L807" s="30"/>
      <c r="M807" s="22"/>
      <c r="N807" s="22"/>
      <c r="O807" s="40" t="str">
        <f t="shared" si="24"/>
        <v/>
      </c>
      <c r="P807" s="41" t="str">
        <f t="shared" si="25"/>
        <v/>
      </c>
    </row>
    <row r="808" spans="1:16" s="2" customFormat="1">
      <c r="A808" s="1"/>
      <c r="B808" s="1"/>
      <c r="C808" s="21"/>
      <c r="D808" s="21"/>
      <c r="E808" s="44" t="str">
        <f>IFERROR(IF(RIGHT(C808,3)="999","Contract/Other",VLOOKUP(C808,'Assistance Listings'!$A$1:$C$9999,2,FALSE)),"")</f>
        <v/>
      </c>
      <c r="F808" s="1"/>
      <c r="G808" s="1"/>
      <c r="H808" s="44" t="str">
        <f>IFERROR(IF(G808="Y","R&amp;D Cluster",VLOOKUP(VALUE(C808),Clusters!$A$5:$C$9999,3,FALSE)),"")</f>
        <v/>
      </c>
      <c r="I808" s="1"/>
      <c r="J808" s="1"/>
      <c r="K808" s="30"/>
      <c r="L808" s="30"/>
      <c r="M808" s="22"/>
      <c r="N808" s="22"/>
      <c r="O808" s="40" t="str">
        <f t="shared" si="24"/>
        <v/>
      </c>
      <c r="P808" s="41" t="str">
        <f t="shared" si="25"/>
        <v/>
      </c>
    </row>
    <row r="809" spans="1:16" s="2" customFormat="1">
      <c r="A809" s="1"/>
      <c r="B809" s="1"/>
      <c r="C809" s="21"/>
      <c r="D809" s="21"/>
      <c r="E809" s="44" t="str">
        <f>IFERROR(IF(RIGHT(C809,3)="999","Contract/Other",VLOOKUP(C809,'Assistance Listings'!$A$1:$C$9999,2,FALSE)),"")</f>
        <v/>
      </c>
      <c r="F809" s="1"/>
      <c r="G809" s="1"/>
      <c r="H809" s="44" t="str">
        <f>IFERROR(IF(G809="Y","R&amp;D Cluster",VLOOKUP(VALUE(C809),Clusters!$A$5:$C$9999,3,FALSE)),"")</f>
        <v/>
      </c>
      <c r="I809" s="1"/>
      <c r="J809" s="1"/>
      <c r="K809" s="30"/>
      <c r="L809" s="30"/>
      <c r="M809" s="22"/>
      <c r="N809" s="22"/>
      <c r="O809" s="40" t="str">
        <f t="shared" si="24"/>
        <v/>
      </c>
      <c r="P809" s="41" t="str">
        <f t="shared" si="25"/>
        <v/>
      </c>
    </row>
    <row r="810" spans="1:16" s="2" customFormat="1">
      <c r="A810" s="1"/>
      <c r="B810" s="1"/>
      <c r="C810" s="21"/>
      <c r="D810" s="21"/>
      <c r="E810" s="44" t="str">
        <f>IFERROR(IF(RIGHT(C810,3)="999","Contract/Other",VLOOKUP(C810,'Assistance Listings'!$A$1:$C$9999,2,FALSE)),"")</f>
        <v/>
      </c>
      <c r="F810" s="1"/>
      <c r="G810" s="1"/>
      <c r="H810" s="44" t="str">
        <f>IFERROR(IF(G810="Y","R&amp;D Cluster",VLOOKUP(VALUE(C810),Clusters!$A$5:$C$9999,3,FALSE)),"")</f>
        <v/>
      </c>
      <c r="I810" s="1"/>
      <c r="J810" s="1"/>
      <c r="K810" s="30"/>
      <c r="L810" s="30"/>
      <c r="M810" s="22"/>
      <c r="N810" s="22"/>
      <c r="O810" s="40" t="str">
        <f t="shared" si="24"/>
        <v/>
      </c>
      <c r="P810" s="41" t="str">
        <f t="shared" si="25"/>
        <v/>
      </c>
    </row>
    <row r="811" spans="1:16" s="2" customFormat="1">
      <c r="A811" s="1"/>
      <c r="B811" s="1"/>
      <c r="C811" s="21"/>
      <c r="D811" s="21"/>
      <c r="E811" s="44" t="str">
        <f>IFERROR(IF(RIGHT(C811,3)="999","Contract/Other",VLOOKUP(C811,'Assistance Listings'!$A$1:$C$9999,2,FALSE)),"")</f>
        <v/>
      </c>
      <c r="F811" s="1"/>
      <c r="G811" s="1"/>
      <c r="H811" s="44" t="str">
        <f>IFERROR(IF(G811="Y","R&amp;D Cluster",VLOOKUP(VALUE(C811),Clusters!$A$5:$C$9999,3,FALSE)),"")</f>
        <v/>
      </c>
      <c r="I811" s="1"/>
      <c r="J811" s="1"/>
      <c r="K811" s="30"/>
      <c r="L811" s="30"/>
      <c r="M811" s="22"/>
      <c r="N811" s="22"/>
      <c r="O811" s="40" t="str">
        <f t="shared" si="24"/>
        <v/>
      </c>
      <c r="P811" s="41" t="str">
        <f t="shared" si="25"/>
        <v/>
      </c>
    </row>
    <row r="812" spans="1:16" s="2" customFormat="1">
      <c r="A812" s="1"/>
      <c r="B812" s="1"/>
      <c r="C812" s="21"/>
      <c r="D812" s="21"/>
      <c r="E812" s="44" t="str">
        <f>IFERROR(IF(RIGHT(C812,3)="999","Contract/Other",VLOOKUP(C812,'Assistance Listings'!$A$1:$C$9999,2,FALSE)),"")</f>
        <v/>
      </c>
      <c r="F812" s="1"/>
      <c r="G812" s="1"/>
      <c r="H812" s="44" t="str">
        <f>IFERROR(IF(G812="Y","R&amp;D Cluster",VLOOKUP(VALUE(C812),Clusters!$A$5:$C$9999,3,FALSE)),"")</f>
        <v/>
      </c>
      <c r="I812" s="1"/>
      <c r="J812" s="1"/>
      <c r="K812" s="30"/>
      <c r="L812" s="30"/>
      <c r="M812" s="22"/>
      <c r="N812" s="22"/>
      <c r="O812" s="40" t="str">
        <f t="shared" si="24"/>
        <v/>
      </c>
      <c r="P812" s="41" t="str">
        <f t="shared" si="25"/>
        <v/>
      </c>
    </row>
    <row r="813" spans="1:16" s="2" customFormat="1">
      <c r="A813" s="1"/>
      <c r="B813" s="1"/>
      <c r="C813" s="21"/>
      <c r="D813" s="21"/>
      <c r="E813" s="44" t="str">
        <f>IFERROR(IF(RIGHT(C813,3)="999","Contract/Other",VLOOKUP(C813,'Assistance Listings'!$A$1:$C$9999,2,FALSE)),"")</f>
        <v/>
      </c>
      <c r="F813" s="1"/>
      <c r="G813" s="1"/>
      <c r="H813" s="44" t="str">
        <f>IFERROR(IF(G813="Y","R&amp;D Cluster",VLOOKUP(VALUE(C813),Clusters!$A$5:$C$9999,3,FALSE)),"")</f>
        <v/>
      </c>
      <c r="I813" s="1"/>
      <c r="J813" s="1"/>
      <c r="K813" s="30"/>
      <c r="L813" s="30"/>
      <c r="M813" s="22"/>
      <c r="N813" s="22"/>
      <c r="O813" s="40" t="str">
        <f t="shared" si="24"/>
        <v/>
      </c>
      <c r="P813" s="41" t="str">
        <f t="shared" si="25"/>
        <v/>
      </c>
    </row>
    <row r="814" spans="1:16" s="2" customFormat="1">
      <c r="A814" s="1"/>
      <c r="B814" s="1"/>
      <c r="C814" s="21"/>
      <c r="D814" s="21"/>
      <c r="E814" s="44" t="str">
        <f>IFERROR(IF(RIGHT(C814,3)="999","Contract/Other",VLOOKUP(C814,'Assistance Listings'!$A$1:$C$9999,2,FALSE)),"")</f>
        <v/>
      </c>
      <c r="F814" s="1"/>
      <c r="G814" s="1"/>
      <c r="H814" s="44" t="str">
        <f>IFERROR(IF(G814="Y","R&amp;D Cluster",VLOOKUP(VALUE(C814),Clusters!$A$5:$C$9999,3,FALSE)),"")</f>
        <v/>
      </c>
      <c r="I814" s="1"/>
      <c r="J814" s="1"/>
      <c r="K814" s="30"/>
      <c r="L814" s="30"/>
      <c r="M814" s="22"/>
      <c r="N814" s="22"/>
      <c r="O814" s="40" t="str">
        <f t="shared" si="24"/>
        <v/>
      </c>
      <c r="P814" s="41" t="str">
        <f t="shared" si="25"/>
        <v/>
      </c>
    </row>
    <row r="815" spans="1:16" s="2" customFormat="1">
      <c r="A815" s="1"/>
      <c r="B815" s="1"/>
      <c r="C815" s="21"/>
      <c r="D815" s="21"/>
      <c r="E815" s="44" t="str">
        <f>IFERROR(IF(RIGHT(C815,3)="999","Contract/Other",VLOOKUP(C815,'Assistance Listings'!$A$1:$C$9999,2,FALSE)),"")</f>
        <v/>
      </c>
      <c r="F815" s="1"/>
      <c r="G815" s="1"/>
      <c r="H815" s="44" t="str">
        <f>IFERROR(IF(G815="Y","R&amp;D Cluster",VLOOKUP(VALUE(C815),Clusters!$A$5:$C$9999,3,FALSE)),"")</f>
        <v/>
      </c>
      <c r="I815" s="1"/>
      <c r="J815" s="1"/>
      <c r="K815" s="30"/>
      <c r="L815" s="30"/>
      <c r="M815" s="22"/>
      <c r="N815" s="22"/>
      <c r="O815" s="40" t="str">
        <f t="shared" si="24"/>
        <v/>
      </c>
      <c r="P815" s="41" t="str">
        <f t="shared" si="25"/>
        <v/>
      </c>
    </row>
    <row r="816" spans="1:16" s="2" customFormat="1">
      <c r="A816" s="1"/>
      <c r="B816" s="1"/>
      <c r="C816" s="21"/>
      <c r="D816" s="21"/>
      <c r="E816" s="44" t="str">
        <f>IFERROR(IF(RIGHT(C816,3)="999","Contract/Other",VLOOKUP(C816,'Assistance Listings'!$A$1:$C$9999,2,FALSE)),"")</f>
        <v/>
      </c>
      <c r="F816" s="1"/>
      <c r="G816" s="1"/>
      <c r="H816" s="44" t="str">
        <f>IFERROR(IF(G816="Y","R&amp;D Cluster",VLOOKUP(VALUE(C816),Clusters!$A$5:$C$9999,3,FALSE)),"")</f>
        <v/>
      </c>
      <c r="I816" s="1"/>
      <c r="J816" s="1"/>
      <c r="K816" s="30"/>
      <c r="L816" s="30"/>
      <c r="M816" s="22"/>
      <c r="N816" s="22"/>
      <c r="O816" s="40" t="str">
        <f t="shared" si="24"/>
        <v/>
      </c>
      <c r="P816" s="41" t="str">
        <f t="shared" si="25"/>
        <v/>
      </c>
    </row>
    <row r="817" spans="1:16" s="2" customFormat="1">
      <c r="A817" s="1"/>
      <c r="B817" s="1"/>
      <c r="C817" s="21"/>
      <c r="D817" s="21"/>
      <c r="E817" s="44" t="str">
        <f>IFERROR(IF(RIGHT(C817,3)="999","Contract/Other",VLOOKUP(C817,'Assistance Listings'!$A$1:$C$9999,2,FALSE)),"")</f>
        <v/>
      </c>
      <c r="F817" s="1"/>
      <c r="G817" s="1"/>
      <c r="H817" s="44" t="str">
        <f>IFERROR(IF(G817="Y","R&amp;D Cluster",VLOOKUP(VALUE(C817),Clusters!$A$5:$C$9999,3,FALSE)),"")</f>
        <v/>
      </c>
      <c r="I817" s="1"/>
      <c r="J817" s="1"/>
      <c r="K817" s="30"/>
      <c r="L817" s="30"/>
      <c r="M817" s="22"/>
      <c r="N817" s="22"/>
      <c r="O817" s="40" t="str">
        <f t="shared" si="24"/>
        <v/>
      </c>
      <c r="P817" s="41" t="str">
        <f t="shared" si="25"/>
        <v/>
      </c>
    </row>
    <row r="818" spans="1:16" s="2" customFormat="1">
      <c r="A818" s="1"/>
      <c r="B818" s="1"/>
      <c r="C818" s="21"/>
      <c r="D818" s="21"/>
      <c r="E818" s="44" t="str">
        <f>IFERROR(IF(RIGHT(C818,3)="999","Contract/Other",VLOOKUP(C818,'Assistance Listings'!$A$1:$C$9999,2,FALSE)),"")</f>
        <v/>
      </c>
      <c r="F818" s="1"/>
      <c r="G818" s="1"/>
      <c r="H818" s="44" t="str">
        <f>IFERROR(IF(G818="Y","R&amp;D Cluster",VLOOKUP(VALUE(C818),Clusters!$A$5:$C$9999,3,FALSE)),"")</f>
        <v/>
      </c>
      <c r="I818" s="1"/>
      <c r="J818" s="1"/>
      <c r="K818" s="30"/>
      <c r="L818" s="30"/>
      <c r="M818" s="22"/>
      <c r="N818" s="22"/>
      <c r="O818" s="40" t="str">
        <f t="shared" si="24"/>
        <v/>
      </c>
      <c r="P818" s="41" t="str">
        <f t="shared" si="25"/>
        <v/>
      </c>
    </row>
    <row r="819" spans="1:16" s="2" customFormat="1">
      <c r="A819" s="1"/>
      <c r="B819" s="1"/>
      <c r="C819" s="21"/>
      <c r="D819" s="21"/>
      <c r="E819" s="44" t="str">
        <f>IFERROR(IF(RIGHT(C819,3)="999","Contract/Other",VLOOKUP(C819,'Assistance Listings'!$A$1:$C$9999,2,FALSE)),"")</f>
        <v/>
      </c>
      <c r="F819" s="1"/>
      <c r="G819" s="1"/>
      <c r="H819" s="44" t="str">
        <f>IFERROR(IF(G819="Y","R&amp;D Cluster",VLOOKUP(VALUE(C819),Clusters!$A$5:$C$9999,3,FALSE)),"")</f>
        <v/>
      </c>
      <c r="I819" s="1"/>
      <c r="J819" s="1"/>
      <c r="K819" s="30"/>
      <c r="L819" s="30"/>
      <c r="M819" s="22"/>
      <c r="N819" s="22"/>
      <c r="O819" s="40" t="str">
        <f t="shared" si="24"/>
        <v/>
      </c>
      <c r="P819" s="41" t="str">
        <f t="shared" si="25"/>
        <v/>
      </c>
    </row>
    <row r="820" spans="1:16" s="2" customFormat="1">
      <c r="A820" s="1"/>
      <c r="B820" s="1"/>
      <c r="C820" s="21"/>
      <c r="D820" s="21"/>
      <c r="E820" s="44" t="str">
        <f>IFERROR(IF(RIGHT(C820,3)="999","Contract/Other",VLOOKUP(C820,'Assistance Listings'!$A$1:$C$9999,2,FALSE)),"")</f>
        <v/>
      </c>
      <c r="F820" s="1"/>
      <c r="G820" s="1"/>
      <c r="H820" s="44" t="str">
        <f>IFERROR(IF(G820="Y","R&amp;D Cluster",VLOOKUP(VALUE(C820),Clusters!$A$5:$C$9999,3,FALSE)),"")</f>
        <v/>
      </c>
      <c r="I820" s="1"/>
      <c r="J820" s="1"/>
      <c r="K820" s="30"/>
      <c r="L820" s="30"/>
      <c r="M820" s="22"/>
      <c r="N820" s="22"/>
      <c r="O820" s="40" t="str">
        <f t="shared" si="24"/>
        <v/>
      </c>
      <c r="P820" s="41" t="str">
        <f t="shared" si="25"/>
        <v/>
      </c>
    </row>
    <row r="821" spans="1:16" s="2" customFormat="1">
      <c r="A821" s="1"/>
      <c r="B821" s="1"/>
      <c r="C821" s="21"/>
      <c r="D821" s="21"/>
      <c r="E821" s="44" t="str">
        <f>IFERROR(IF(RIGHT(C821,3)="999","Contract/Other",VLOOKUP(C821,'Assistance Listings'!$A$1:$C$9999,2,FALSE)),"")</f>
        <v/>
      </c>
      <c r="F821" s="1"/>
      <c r="G821" s="1"/>
      <c r="H821" s="44" t="str">
        <f>IFERROR(IF(G821="Y","R&amp;D Cluster",VLOOKUP(VALUE(C821),Clusters!$A$5:$C$9999,3,FALSE)),"")</f>
        <v/>
      </c>
      <c r="I821" s="1"/>
      <c r="J821" s="1"/>
      <c r="K821" s="30"/>
      <c r="L821" s="30"/>
      <c r="M821" s="22"/>
      <c r="N821" s="22"/>
      <c r="O821" s="40" t="str">
        <f t="shared" si="24"/>
        <v/>
      </c>
      <c r="P821" s="41" t="str">
        <f t="shared" si="25"/>
        <v/>
      </c>
    </row>
    <row r="822" spans="1:16" s="2" customFormat="1">
      <c r="A822" s="1"/>
      <c r="B822" s="1"/>
      <c r="C822" s="21"/>
      <c r="D822" s="21"/>
      <c r="E822" s="44" t="str">
        <f>IFERROR(IF(RIGHT(C822,3)="999","Contract/Other",VLOOKUP(C822,'Assistance Listings'!$A$1:$C$9999,2,FALSE)),"")</f>
        <v/>
      </c>
      <c r="F822" s="1"/>
      <c r="G822" s="1"/>
      <c r="H822" s="44" t="str">
        <f>IFERROR(IF(G822="Y","R&amp;D Cluster",VLOOKUP(VALUE(C822),Clusters!$A$5:$C$9999,3,FALSE)),"")</f>
        <v/>
      </c>
      <c r="I822" s="1"/>
      <c r="J822" s="1"/>
      <c r="K822" s="30"/>
      <c r="L822" s="30"/>
      <c r="M822" s="22"/>
      <c r="N822" s="22"/>
      <c r="O822" s="40" t="str">
        <f t="shared" si="24"/>
        <v/>
      </c>
      <c r="P822" s="41" t="str">
        <f t="shared" si="25"/>
        <v/>
      </c>
    </row>
    <row r="823" spans="1:16" s="2" customFormat="1">
      <c r="A823" s="1"/>
      <c r="B823" s="1"/>
      <c r="C823" s="21"/>
      <c r="D823" s="21"/>
      <c r="E823" s="44" t="str">
        <f>IFERROR(IF(RIGHT(C823,3)="999","Contract/Other",VLOOKUP(C823,'Assistance Listings'!$A$1:$C$9999,2,FALSE)),"")</f>
        <v/>
      </c>
      <c r="F823" s="1"/>
      <c r="G823" s="1"/>
      <c r="H823" s="44" t="str">
        <f>IFERROR(IF(G823="Y","R&amp;D Cluster",VLOOKUP(VALUE(C823),Clusters!$A$5:$C$9999,3,FALSE)),"")</f>
        <v/>
      </c>
      <c r="I823" s="1"/>
      <c r="J823" s="1"/>
      <c r="K823" s="30"/>
      <c r="L823" s="30"/>
      <c r="M823" s="22"/>
      <c r="N823" s="22"/>
      <c r="O823" s="40" t="str">
        <f t="shared" si="24"/>
        <v/>
      </c>
      <c r="P823" s="41" t="str">
        <f t="shared" si="25"/>
        <v/>
      </c>
    </row>
    <row r="824" spans="1:16" s="2" customFormat="1">
      <c r="A824" s="1"/>
      <c r="B824" s="1"/>
      <c r="C824" s="21"/>
      <c r="D824" s="21"/>
      <c r="E824" s="44" t="str">
        <f>IFERROR(IF(RIGHT(C824,3)="999","Contract/Other",VLOOKUP(C824,'Assistance Listings'!$A$1:$C$9999,2,FALSE)),"")</f>
        <v/>
      </c>
      <c r="F824" s="1"/>
      <c r="G824" s="1"/>
      <c r="H824" s="44" t="str">
        <f>IFERROR(IF(G824="Y","R&amp;D Cluster",VLOOKUP(VALUE(C824),Clusters!$A$5:$C$9999,3,FALSE)),"")</f>
        <v/>
      </c>
      <c r="I824" s="1"/>
      <c r="J824" s="1"/>
      <c r="K824" s="30"/>
      <c r="L824" s="30"/>
      <c r="M824" s="22"/>
      <c r="N824" s="22"/>
      <c r="O824" s="40" t="str">
        <f t="shared" si="24"/>
        <v/>
      </c>
      <c r="P824" s="41" t="str">
        <f t="shared" si="25"/>
        <v/>
      </c>
    </row>
    <row r="825" spans="1:16" s="2" customFormat="1">
      <c r="A825" s="1"/>
      <c r="B825" s="1"/>
      <c r="C825" s="21"/>
      <c r="D825" s="21"/>
      <c r="E825" s="44" t="str">
        <f>IFERROR(IF(RIGHT(C825,3)="999","Contract/Other",VLOOKUP(C825,'Assistance Listings'!$A$1:$C$9999,2,FALSE)),"")</f>
        <v/>
      </c>
      <c r="F825" s="1"/>
      <c r="G825" s="1"/>
      <c r="H825" s="44" t="str">
        <f>IFERROR(IF(G825="Y","R&amp;D Cluster",VLOOKUP(VALUE(C825),Clusters!$A$5:$C$9999,3,FALSE)),"")</f>
        <v/>
      </c>
      <c r="I825" s="1"/>
      <c r="J825" s="1"/>
      <c r="K825" s="30"/>
      <c r="L825" s="30"/>
      <c r="M825" s="22"/>
      <c r="N825" s="22"/>
      <c r="O825" s="40" t="str">
        <f t="shared" si="24"/>
        <v/>
      </c>
      <c r="P825" s="41" t="str">
        <f t="shared" si="25"/>
        <v/>
      </c>
    </row>
    <row r="826" spans="1:16" s="2" customFormat="1">
      <c r="A826" s="1"/>
      <c r="B826" s="1"/>
      <c r="C826" s="21"/>
      <c r="D826" s="21"/>
      <c r="E826" s="44" t="str">
        <f>IFERROR(IF(RIGHT(C826,3)="999","Contract/Other",VLOOKUP(C826,'Assistance Listings'!$A$1:$C$9999,2,FALSE)),"")</f>
        <v/>
      </c>
      <c r="F826" s="1"/>
      <c r="G826" s="1"/>
      <c r="H826" s="44" t="str">
        <f>IFERROR(IF(G826="Y","R&amp;D Cluster",VLOOKUP(VALUE(C826),Clusters!$A$5:$C$9999,3,FALSE)),"")</f>
        <v/>
      </c>
      <c r="I826" s="1"/>
      <c r="J826" s="1"/>
      <c r="K826" s="30"/>
      <c r="L826" s="30"/>
      <c r="M826" s="22"/>
      <c r="N826" s="22"/>
      <c r="O826" s="40" t="str">
        <f t="shared" si="24"/>
        <v/>
      </c>
      <c r="P826" s="41" t="str">
        <f t="shared" si="25"/>
        <v/>
      </c>
    </row>
    <row r="827" spans="1:16" s="2" customFormat="1">
      <c r="A827" s="1"/>
      <c r="B827" s="1"/>
      <c r="C827" s="21"/>
      <c r="D827" s="21"/>
      <c r="E827" s="44" t="str">
        <f>IFERROR(IF(RIGHT(C827,3)="999","Contract/Other",VLOOKUP(C827,'Assistance Listings'!$A$1:$C$9999,2,FALSE)),"")</f>
        <v/>
      </c>
      <c r="F827" s="1"/>
      <c r="G827" s="1"/>
      <c r="H827" s="44" t="str">
        <f>IFERROR(IF(G827="Y","R&amp;D Cluster",VLOOKUP(VALUE(C827),Clusters!$A$5:$C$9999,3,FALSE)),"")</f>
        <v/>
      </c>
      <c r="I827" s="1"/>
      <c r="J827" s="1"/>
      <c r="K827" s="30"/>
      <c r="L827" s="30"/>
      <c r="M827" s="22"/>
      <c r="N827" s="22"/>
      <c r="O827" s="40" t="str">
        <f t="shared" si="24"/>
        <v/>
      </c>
      <c r="P827" s="41" t="str">
        <f t="shared" si="25"/>
        <v/>
      </c>
    </row>
    <row r="828" spans="1:16" s="2" customFormat="1">
      <c r="A828" s="1"/>
      <c r="B828" s="1"/>
      <c r="C828" s="21"/>
      <c r="D828" s="21"/>
      <c r="E828" s="44" t="str">
        <f>IFERROR(IF(RIGHT(C828,3)="999","Contract/Other",VLOOKUP(C828,'Assistance Listings'!$A$1:$C$9999,2,FALSE)),"")</f>
        <v/>
      </c>
      <c r="F828" s="1"/>
      <c r="G828" s="1"/>
      <c r="H828" s="44" t="str">
        <f>IFERROR(IF(G828="Y","R&amp;D Cluster",VLOOKUP(VALUE(C828),Clusters!$A$5:$C$9999,3,FALSE)),"")</f>
        <v/>
      </c>
      <c r="I828" s="1"/>
      <c r="J828" s="1"/>
      <c r="K828" s="30"/>
      <c r="L828" s="30"/>
      <c r="M828" s="22"/>
      <c r="N828" s="22"/>
      <c r="O828" s="40" t="str">
        <f t="shared" si="24"/>
        <v/>
      </c>
      <c r="P828" s="41" t="str">
        <f t="shared" si="25"/>
        <v/>
      </c>
    </row>
    <row r="829" spans="1:16" s="2" customFormat="1">
      <c r="A829" s="1"/>
      <c r="B829" s="1"/>
      <c r="C829" s="21"/>
      <c r="D829" s="21"/>
      <c r="E829" s="44" t="str">
        <f>IFERROR(IF(RIGHT(C829,3)="999","Contract/Other",VLOOKUP(C829,'Assistance Listings'!$A$1:$C$9999,2,FALSE)),"")</f>
        <v/>
      </c>
      <c r="F829" s="1"/>
      <c r="G829" s="1"/>
      <c r="H829" s="44" t="str">
        <f>IFERROR(IF(G829="Y","R&amp;D Cluster",VLOOKUP(VALUE(C829),Clusters!$A$5:$C$9999,3,FALSE)),"")</f>
        <v/>
      </c>
      <c r="I829" s="1"/>
      <c r="J829" s="1"/>
      <c r="K829" s="30"/>
      <c r="L829" s="30"/>
      <c r="M829" s="22"/>
      <c r="N829" s="22"/>
      <c r="O829" s="40" t="str">
        <f t="shared" si="24"/>
        <v/>
      </c>
      <c r="P829" s="41" t="str">
        <f t="shared" si="25"/>
        <v/>
      </c>
    </row>
    <row r="830" spans="1:16" s="2" customFormat="1">
      <c r="A830" s="1"/>
      <c r="B830" s="1"/>
      <c r="C830" s="21"/>
      <c r="D830" s="21"/>
      <c r="E830" s="44" t="str">
        <f>IFERROR(IF(RIGHT(C830,3)="999","Contract/Other",VLOOKUP(C830,'Assistance Listings'!$A$1:$C$9999,2,FALSE)),"")</f>
        <v/>
      </c>
      <c r="F830" s="1"/>
      <c r="G830" s="1"/>
      <c r="H830" s="44" t="str">
        <f>IFERROR(IF(G830="Y","R&amp;D Cluster",VLOOKUP(VALUE(C830),Clusters!$A$5:$C$9999,3,FALSE)),"")</f>
        <v/>
      </c>
      <c r="I830" s="1"/>
      <c r="J830" s="1"/>
      <c r="K830" s="30"/>
      <c r="L830" s="30"/>
      <c r="M830" s="22"/>
      <c r="N830" s="22"/>
      <c r="O830" s="40" t="str">
        <f t="shared" si="24"/>
        <v/>
      </c>
      <c r="P830" s="41" t="str">
        <f t="shared" si="25"/>
        <v/>
      </c>
    </row>
    <row r="831" spans="1:16" s="2" customFormat="1">
      <c r="A831" s="1"/>
      <c r="B831" s="1"/>
      <c r="C831" s="21"/>
      <c r="D831" s="21"/>
      <c r="E831" s="44" t="str">
        <f>IFERROR(IF(RIGHT(C831,3)="999","Contract/Other",VLOOKUP(C831,'Assistance Listings'!$A$1:$C$9999,2,FALSE)),"")</f>
        <v/>
      </c>
      <c r="F831" s="1"/>
      <c r="G831" s="1"/>
      <c r="H831" s="44" t="str">
        <f>IFERROR(IF(G831="Y","R&amp;D Cluster",VLOOKUP(VALUE(C831),Clusters!$A$5:$C$9999,3,FALSE)),"")</f>
        <v/>
      </c>
      <c r="I831" s="1"/>
      <c r="J831" s="1"/>
      <c r="K831" s="30"/>
      <c r="L831" s="30"/>
      <c r="M831" s="22"/>
      <c r="N831" s="22"/>
      <c r="O831" s="40" t="str">
        <f t="shared" si="24"/>
        <v/>
      </c>
      <c r="P831" s="41" t="str">
        <f t="shared" si="25"/>
        <v/>
      </c>
    </row>
    <row r="832" spans="1:16" s="2" customFormat="1">
      <c r="A832" s="1"/>
      <c r="B832" s="1"/>
      <c r="C832" s="21"/>
      <c r="D832" s="21"/>
      <c r="E832" s="44" t="str">
        <f>IFERROR(IF(RIGHT(C832,3)="999","Contract/Other",VLOOKUP(C832,'Assistance Listings'!$A$1:$C$9999,2,FALSE)),"")</f>
        <v/>
      </c>
      <c r="F832" s="1"/>
      <c r="G832" s="1"/>
      <c r="H832" s="44" t="str">
        <f>IFERROR(IF(G832="Y","R&amp;D Cluster",VLOOKUP(VALUE(C832),Clusters!$A$5:$C$9999,3,FALSE)),"")</f>
        <v/>
      </c>
      <c r="I832" s="1"/>
      <c r="J832" s="1"/>
      <c r="K832" s="30"/>
      <c r="L832" s="30"/>
      <c r="M832" s="22"/>
      <c r="N832" s="22"/>
      <c r="O832" s="40" t="str">
        <f t="shared" si="24"/>
        <v/>
      </c>
      <c r="P832" s="41" t="str">
        <f t="shared" si="25"/>
        <v/>
      </c>
    </row>
    <row r="833" spans="1:16" s="2" customFormat="1">
      <c r="A833" s="1"/>
      <c r="B833" s="1"/>
      <c r="C833" s="21"/>
      <c r="D833" s="21"/>
      <c r="E833" s="44" t="str">
        <f>IFERROR(IF(RIGHT(C833,3)="999","Contract/Other",VLOOKUP(C833,'Assistance Listings'!$A$1:$C$9999,2,FALSE)),"")</f>
        <v/>
      </c>
      <c r="F833" s="1"/>
      <c r="G833" s="1"/>
      <c r="H833" s="44" t="str">
        <f>IFERROR(IF(G833="Y","R&amp;D Cluster",VLOOKUP(VALUE(C833),Clusters!$A$5:$C$9999,3,FALSE)),"")</f>
        <v/>
      </c>
      <c r="I833" s="1"/>
      <c r="J833" s="1"/>
      <c r="K833" s="30"/>
      <c r="L833" s="30"/>
      <c r="M833" s="22"/>
      <c r="N833" s="22"/>
      <c r="O833" s="40" t="str">
        <f t="shared" si="24"/>
        <v/>
      </c>
      <c r="P833" s="41" t="str">
        <f t="shared" si="25"/>
        <v/>
      </c>
    </row>
    <row r="834" spans="1:16" s="2" customFormat="1">
      <c r="A834" s="1"/>
      <c r="B834" s="1"/>
      <c r="C834" s="21"/>
      <c r="D834" s="21"/>
      <c r="E834" s="44" t="str">
        <f>IFERROR(IF(RIGHT(C834,3)="999","Contract/Other",VLOOKUP(C834,'Assistance Listings'!$A$1:$C$9999,2,FALSE)),"")</f>
        <v/>
      </c>
      <c r="F834" s="1"/>
      <c r="G834" s="1"/>
      <c r="H834" s="44" t="str">
        <f>IFERROR(IF(G834="Y","R&amp;D Cluster",VLOOKUP(VALUE(C834),Clusters!$A$5:$C$9999,3,FALSE)),"")</f>
        <v/>
      </c>
      <c r="I834" s="1"/>
      <c r="J834" s="1"/>
      <c r="K834" s="30"/>
      <c r="L834" s="30"/>
      <c r="M834" s="22"/>
      <c r="N834" s="22"/>
      <c r="O834" s="40" t="str">
        <f t="shared" si="24"/>
        <v/>
      </c>
      <c r="P834" s="41" t="str">
        <f t="shared" si="25"/>
        <v/>
      </c>
    </row>
    <row r="835" spans="1:16" s="2" customFormat="1">
      <c r="A835" s="1"/>
      <c r="B835" s="1"/>
      <c r="C835" s="21"/>
      <c r="D835" s="21"/>
      <c r="E835" s="44" t="str">
        <f>IFERROR(IF(RIGHT(C835,3)="999","Contract/Other",VLOOKUP(C835,'Assistance Listings'!$A$1:$C$9999,2,FALSE)),"")</f>
        <v/>
      </c>
      <c r="F835" s="1"/>
      <c r="G835" s="1"/>
      <c r="H835" s="44" t="str">
        <f>IFERROR(IF(G835="Y","R&amp;D Cluster",VLOOKUP(VALUE(C835),Clusters!$A$5:$C$9999,3,FALSE)),"")</f>
        <v/>
      </c>
      <c r="I835" s="1"/>
      <c r="J835" s="1"/>
      <c r="K835" s="30"/>
      <c r="L835" s="30"/>
      <c r="M835" s="22"/>
      <c r="N835" s="22"/>
      <c r="O835" s="40" t="str">
        <f t="shared" si="24"/>
        <v/>
      </c>
      <c r="P835" s="41" t="str">
        <f t="shared" si="25"/>
        <v/>
      </c>
    </row>
    <row r="836" spans="1:16" s="2" customFormat="1">
      <c r="A836" s="1"/>
      <c r="B836" s="1"/>
      <c r="C836" s="21"/>
      <c r="D836" s="21"/>
      <c r="E836" s="44" t="str">
        <f>IFERROR(IF(RIGHT(C836,3)="999","Contract/Other",VLOOKUP(C836,'Assistance Listings'!$A$1:$C$9999,2,FALSE)),"")</f>
        <v/>
      </c>
      <c r="F836" s="1"/>
      <c r="G836" s="1"/>
      <c r="H836" s="44" t="str">
        <f>IFERROR(IF(G836="Y","R&amp;D Cluster",VLOOKUP(VALUE(C836),Clusters!$A$5:$C$9999,3,FALSE)),"")</f>
        <v/>
      </c>
      <c r="I836" s="1"/>
      <c r="J836" s="1"/>
      <c r="K836" s="30"/>
      <c r="L836" s="30"/>
      <c r="M836" s="22"/>
      <c r="N836" s="22"/>
      <c r="O836" s="40" t="str">
        <f t="shared" si="24"/>
        <v/>
      </c>
      <c r="P836" s="41" t="str">
        <f t="shared" si="25"/>
        <v/>
      </c>
    </row>
    <row r="837" spans="1:16" s="2" customFormat="1">
      <c r="A837" s="1"/>
      <c r="B837" s="1"/>
      <c r="C837" s="21"/>
      <c r="D837" s="21"/>
      <c r="E837" s="44" t="str">
        <f>IFERROR(IF(RIGHT(C837,3)="999","Contract/Other",VLOOKUP(C837,'Assistance Listings'!$A$1:$C$9999,2,FALSE)),"")</f>
        <v/>
      </c>
      <c r="F837" s="1"/>
      <c r="G837" s="1"/>
      <c r="H837" s="44" t="str">
        <f>IFERROR(IF(G837="Y","R&amp;D Cluster",VLOOKUP(VALUE(C837),Clusters!$A$5:$C$9999,3,FALSE)),"")</f>
        <v/>
      </c>
      <c r="I837" s="1"/>
      <c r="J837" s="1"/>
      <c r="K837" s="30"/>
      <c r="L837" s="30"/>
      <c r="M837" s="22"/>
      <c r="N837" s="22"/>
      <c r="O837" s="40" t="str">
        <f t="shared" si="24"/>
        <v/>
      </c>
      <c r="P837" s="41" t="str">
        <f t="shared" si="25"/>
        <v/>
      </c>
    </row>
    <row r="838" spans="1:16" s="2" customFormat="1">
      <c r="A838" s="1"/>
      <c r="B838" s="1"/>
      <c r="C838" s="21"/>
      <c r="D838" s="21"/>
      <c r="E838" s="44" t="str">
        <f>IFERROR(IF(RIGHT(C838,3)="999","Contract/Other",VLOOKUP(C838,'Assistance Listings'!$A$1:$C$9999,2,FALSE)),"")</f>
        <v/>
      </c>
      <c r="F838" s="1"/>
      <c r="G838" s="1"/>
      <c r="H838" s="44" t="str">
        <f>IFERROR(IF(G838="Y","R&amp;D Cluster",VLOOKUP(VALUE(C838),Clusters!$A$5:$C$9999,3,FALSE)),"")</f>
        <v/>
      </c>
      <c r="I838" s="1"/>
      <c r="J838" s="1"/>
      <c r="K838" s="30"/>
      <c r="L838" s="30"/>
      <c r="M838" s="22"/>
      <c r="N838" s="22"/>
      <c r="O838" s="40" t="str">
        <f t="shared" si="24"/>
        <v/>
      </c>
      <c r="P838" s="41" t="str">
        <f t="shared" si="25"/>
        <v/>
      </c>
    </row>
    <row r="839" spans="1:16" s="2" customFormat="1">
      <c r="A839" s="1"/>
      <c r="B839" s="1"/>
      <c r="C839" s="21"/>
      <c r="D839" s="21"/>
      <c r="E839" s="44" t="str">
        <f>IFERROR(IF(RIGHT(C839,3)="999","Contract/Other",VLOOKUP(C839,'Assistance Listings'!$A$1:$C$9999,2,FALSE)),"")</f>
        <v/>
      </c>
      <c r="F839" s="1"/>
      <c r="G839" s="1"/>
      <c r="H839" s="44" t="str">
        <f>IFERROR(IF(G839="Y","R&amp;D Cluster",VLOOKUP(VALUE(C839),Clusters!$A$5:$C$9999,3,FALSE)),"")</f>
        <v/>
      </c>
      <c r="I839" s="1"/>
      <c r="J839" s="1"/>
      <c r="K839" s="30"/>
      <c r="L839" s="30"/>
      <c r="M839" s="22"/>
      <c r="N839" s="22"/>
      <c r="O839" s="40" t="str">
        <f t="shared" si="24"/>
        <v/>
      </c>
      <c r="P839" s="41" t="str">
        <f t="shared" si="25"/>
        <v/>
      </c>
    </row>
    <row r="840" spans="1:16" s="2" customFormat="1">
      <c r="A840" s="1"/>
      <c r="B840" s="1"/>
      <c r="C840" s="21"/>
      <c r="D840" s="21"/>
      <c r="E840" s="44" t="str">
        <f>IFERROR(IF(RIGHT(C840,3)="999","Contract/Other",VLOOKUP(C840,'Assistance Listings'!$A$1:$C$9999,2,FALSE)),"")</f>
        <v/>
      </c>
      <c r="F840" s="1"/>
      <c r="G840" s="1"/>
      <c r="H840" s="44" t="str">
        <f>IFERROR(IF(G840="Y","R&amp;D Cluster",VLOOKUP(VALUE(C840),Clusters!$A$5:$C$9999,3,FALSE)),"")</f>
        <v/>
      </c>
      <c r="I840" s="1"/>
      <c r="J840" s="1"/>
      <c r="K840" s="30"/>
      <c r="L840" s="30"/>
      <c r="M840" s="22"/>
      <c r="N840" s="22"/>
      <c r="O840" s="40" t="str">
        <f t="shared" ref="O840:O903" si="26">IF(OR(N840&gt;M840,N840&lt;0),"ERROR","")</f>
        <v/>
      </c>
      <c r="P840" s="41" t="str">
        <f t="shared" ref="P840:P903" si="27">IF(ISBLANK(J840),"",IF(J840="Y","",IF(J840="N",IF(ISBLANK(K840),"Pass-Through Entity Required",IF(LEN(K840)&gt;70,"Pass-Through Entity Name limited to 70 characters",IF(ISBLANK(L840),"Pass-Through Entity ID Required",""))))))</f>
        <v/>
      </c>
    </row>
    <row r="841" spans="1:16" s="2" customFormat="1">
      <c r="A841" s="1"/>
      <c r="B841" s="1"/>
      <c r="C841" s="21"/>
      <c r="D841" s="21"/>
      <c r="E841" s="44" t="str">
        <f>IFERROR(IF(RIGHT(C841,3)="999","Contract/Other",VLOOKUP(C841,'Assistance Listings'!$A$1:$C$9999,2,FALSE)),"")</f>
        <v/>
      </c>
      <c r="F841" s="1"/>
      <c r="G841" s="1"/>
      <c r="H841" s="44" t="str">
        <f>IFERROR(IF(G841="Y","R&amp;D Cluster",VLOOKUP(VALUE(C841),Clusters!$A$5:$C$9999,3,FALSE)),"")</f>
        <v/>
      </c>
      <c r="I841" s="1"/>
      <c r="J841" s="1"/>
      <c r="K841" s="30"/>
      <c r="L841" s="30"/>
      <c r="M841" s="22"/>
      <c r="N841" s="22"/>
      <c r="O841" s="40" t="str">
        <f t="shared" si="26"/>
        <v/>
      </c>
      <c r="P841" s="41" t="str">
        <f t="shared" si="27"/>
        <v/>
      </c>
    </row>
    <row r="842" spans="1:16" s="2" customFormat="1">
      <c r="A842" s="1"/>
      <c r="B842" s="1"/>
      <c r="C842" s="21"/>
      <c r="D842" s="21"/>
      <c r="E842" s="44" t="str">
        <f>IFERROR(IF(RIGHT(C842,3)="999","Contract/Other",VLOOKUP(C842,'Assistance Listings'!$A$1:$C$9999,2,FALSE)),"")</f>
        <v/>
      </c>
      <c r="F842" s="1"/>
      <c r="G842" s="1"/>
      <c r="H842" s="44" t="str">
        <f>IFERROR(IF(G842="Y","R&amp;D Cluster",VLOOKUP(VALUE(C842),Clusters!$A$5:$C$9999,3,FALSE)),"")</f>
        <v/>
      </c>
      <c r="I842" s="1"/>
      <c r="J842" s="1"/>
      <c r="K842" s="30"/>
      <c r="L842" s="30"/>
      <c r="M842" s="22"/>
      <c r="N842" s="22"/>
      <c r="O842" s="40" t="str">
        <f t="shared" si="26"/>
        <v/>
      </c>
      <c r="P842" s="41" t="str">
        <f t="shared" si="27"/>
        <v/>
      </c>
    </row>
    <row r="843" spans="1:16" s="2" customFormat="1">
      <c r="A843" s="1"/>
      <c r="B843" s="1"/>
      <c r="C843" s="21"/>
      <c r="D843" s="21"/>
      <c r="E843" s="44" t="str">
        <f>IFERROR(IF(RIGHT(C843,3)="999","Contract/Other",VLOOKUP(C843,'Assistance Listings'!$A$1:$C$9999,2,FALSE)),"")</f>
        <v/>
      </c>
      <c r="F843" s="1"/>
      <c r="G843" s="1"/>
      <c r="H843" s="44" t="str">
        <f>IFERROR(IF(G843="Y","R&amp;D Cluster",VLOOKUP(VALUE(C843),Clusters!$A$5:$C$9999,3,FALSE)),"")</f>
        <v/>
      </c>
      <c r="I843" s="1"/>
      <c r="J843" s="1"/>
      <c r="K843" s="30"/>
      <c r="L843" s="30"/>
      <c r="M843" s="22"/>
      <c r="N843" s="22"/>
      <c r="O843" s="40" t="str">
        <f t="shared" si="26"/>
        <v/>
      </c>
      <c r="P843" s="41" t="str">
        <f t="shared" si="27"/>
        <v/>
      </c>
    </row>
    <row r="844" spans="1:16" s="2" customFormat="1">
      <c r="A844" s="1"/>
      <c r="B844" s="1"/>
      <c r="C844" s="21"/>
      <c r="D844" s="21"/>
      <c r="E844" s="44" t="str">
        <f>IFERROR(IF(RIGHT(C844,3)="999","Contract/Other",VLOOKUP(C844,'Assistance Listings'!$A$1:$C$9999,2,FALSE)),"")</f>
        <v/>
      </c>
      <c r="F844" s="1"/>
      <c r="G844" s="1"/>
      <c r="H844" s="44" t="str">
        <f>IFERROR(IF(G844="Y","R&amp;D Cluster",VLOOKUP(VALUE(C844),Clusters!$A$5:$C$9999,3,FALSE)),"")</f>
        <v/>
      </c>
      <c r="I844" s="1"/>
      <c r="J844" s="1"/>
      <c r="K844" s="30"/>
      <c r="L844" s="30"/>
      <c r="M844" s="22"/>
      <c r="N844" s="22"/>
      <c r="O844" s="40" t="str">
        <f t="shared" si="26"/>
        <v/>
      </c>
      <c r="P844" s="41" t="str">
        <f t="shared" si="27"/>
        <v/>
      </c>
    </row>
    <row r="845" spans="1:16" s="2" customFormat="1">
      <c r="A845" s="1"/>
      <c r="B845" s="1"/>
      <c r="C845" s="21"/>
      <c r="D845" s="21"/>
      <c r="E845" s="44" t="str">
        <f>IFERROR(IF(RIGHT(C845,3)="999","Contract/Other",VLOOKUP(C845,'Assistance Listings'!$A$1:$C$9999,2,FALSE)),"")</f>
        <v/>
      </c>
      <c r="F845" s="1"/>
      <c r="G845" s="1"/>
      <c r="H845" s="44" t="str">
        <f>IFERROR(IF(G845="Y","R&amp;D Cluster",VLOOKUP(VALUE(C845),Clusters!$A$5:$C$9999,3,FALSE)),"")</f>
        <v/>
      </c>
      <c r="I845" s="1"/>
      <c r="J845" s="1"/>
      <c r="K845" s="30"/>
      <c r="L845" s="30"/>
      <c r="M845" s="22"/>
      <c r="N845" s="22"/>
      <c r="O845" s="40" t="str">
        <f t="shared" si="26"/>
        <v/>
      </c>
      <c r="P845" s="41" t="str">
        <f t="shared" si="27"/>
        <v/>
      </c>
    </row>
    <row r="846" spans="1:16" s="2" customFormat="1">
      <c r="A846" s="1"/>
      <c r="B846" s="1"/>
      <c r="C846" s="21"/>
      <c r="D846" s="21"/>
      <c r="E846" s="44" t="str">
        <f>IFERROR(IF(RIGHT(C846,3)="999","Contract/Other",VLOOKUP(C846,'Assistance Listings'!$A$1:$C$9999,2,FALSE)),"")</f>
        <v/>
      </c>
      <c r="F846" s="1"/>
      <c r="G846" s="1"/>
      <c r="H846" s="44" t="str">
        <f>IFERROR(IF(G846="Y","R&amp;D Cluster",VLOOKUP(VALUE(C846),Clusters!$A$5:$C$9999,3,FALSE)),"")</f>
        <v/>
      </c>
      <c r="I846" s="1"/>
      <c r="J846" s="1"/>
      <c r="K846" s="30"/>
      <c r="L846" s="30"/>
      <c r="M846" s="22"/>
      <c r="N846" s="22"/>
      <c r="O846" s="40" t="str">
        <f t="shared" si="26"/>
        <v/>
      </c>
      <c r="P846" s="41" t="str">
        <f t="shared" si="27"/>
        <v/>
      </c>
    </row>
    <row r="847" spans="1:16" s="2" customFormat="1">
      <c r="A847" s="1"/>
      <c r="B847" s="1"/>
      <c r="C847" s="21"/>
      <c r="D847" s="21"/>
      <c r="E847" s="44" t="str">
        <f>IFERROR(IF(RIGHT(C847,3)="999","Contract/Other",VLOOKUP(C847,'Assistance Listings'!$A$1:$C$9999,2,FALSE)),"")</f>
        <v/>
      </c>
      <c r="F847" s="1"/>
      <c r="G847" s="1"/>
      <c r="H847" s="44" t="str">
        <f>IFERROR(IF(G847="Y","R&amp;D Cluster",VLOOKUP(VALUE(C847),Clusters!$A$5:$C$9999,3,FALSE)),"")</f>
        <v/>
      </c>
      <c r="I847" s="1"/>
      <c r="J847" s="1"/>
      <c r="K847" s="30"/>
      <c r="L847" s="30"/>
      <c r="M847" s="22"/>
      <c r="N847" s="22"/>
      <c r="O847" s="40" t="str">
        <f t="shared" si="26"/>
        <v/>
      </c>
      <c r="P847" s="41" t="str">
        <f t="shared" si="27"/>
        <v/>
      </c>
    </row>
    <row r="848" spans="1:16" s="2" customFormat="1">
      <c r="A848" s="1"/>
      <c r="B848" s="1"/>
      <c r="C848" s="21"/>
      <c r="D848" s="21"/>
      <c r="E848" s="44" t="str">
        <f>IFERROR(IF(RIGHT(C848,3)="999","Contract/Other",VLOOKUP(C848,'Assistance Listings'!$A$1:$C$9999,2,FALSE)),"")</f>
        <v/>
      </c>
      <c r="F848" s="1"/>
      <c r="G848" s="1"/>
      <c r="H848" s="44" t="str">
        <f>IFERROR(IF(G848="Y","R&amp;D Cluster",VLOOKUP(VALUE(C848),Clusters!$A$5:$C$9999,3,FALSE)),"")</f>
        <v/>
      </c>
      <c r="I848" s="1"/>
      <c r="J848" s="1"/>
      <c r="K848" s="30"/>
      <c r="L848" s="30"/>
      <c r="M848" s="22"/>
      <c r="N848" s="22"/>
      <c r="O848" s="40" t="str">
        <f t="shared" si="26"/>
        <v/>
      </c>
      <c r="P848" s="41" t="str">
        <f t="shared" si="27"/>
        <v/>
      </c>
    </row>
    <row r="849" spans="1:16" s="2" customFormat="1">
      <c r="A849" s="1"/>
      <c r="B849" s="1"/>
      <c r="C849" s="21"/>
      <c r="D849" s="21"/>
      <c r="E849" s="44" t="str">
        <f>IFERROR(IF(RIGHT(C849,3)="999","Contract/Other",VLOOKUP(C849,'Assistance Listings'!$A$1:$C$9999,2,FALSE)),"")</f>
        <v/>
      </c>
      <c r="F849" s="1"/>
      <c r="G849" s="1"/>
      <c r="H849" s="44" t="str">
        <f>IFERROR(IF(G849="Y","R&amp;D Cluster",VLOOKUP(VALUE(C849),Clusters!$A$5:$C$9999,3,FALSE)),"")</f>
        <v/>
      </c>
      <c r="I849" s="1"/>
      <c r="J849" s="1"/>
      <c r="K849" s="30"/>
      <c r="L849" s="30"/>
      <c r="M849" s="22"/>
      <c r="N849" s="22"/>
      <c r="O849" s="40" t="str">
        <f t="shared" si="26"/>
        <v/>
      </c>
      <c r="P849" s="41" t="str">
        <f t="shared" si="27"/>
        <v/>
      </c>
    </row>
    <row r="850" spans="1:16" s="2" customFormat="1">
      <c r="A850" s="1"/>
      <c r="B850" s="1"/>
      <c r="C850" s="21"/>
      <c r="D850" s="21"/>
      <c r="E850" s="44" t="str">
        <f>IFERROR(IF(RIGHT(C850,3)="999","Contract/Other",VLOOKUP(C850,'Assistance Listings'!$A$1:$C$9999,2,FALSE)),"")</f>
        <v/>
      </c>
      <c r="F850" s="1"/>
      <c r="G850" s="1"/>
      <c r="H850" s="44" t="str">
        <f>IFERROR(IF(G850="Y","R&amp;D Cluster",VLOOKUP(VALUE(C850),Clusters!$A$5:$C$9999,3,FALSE)),"")</f>
        <v/>
      </c>
      <c r="I850" s="1"/>
      <c r="J850" s="1"/>
      <c r="K850" s="30"/>
      <c r="L850" s="30"/>
      <c r="M850" s="22"/>
      <c r="N850" s="22"/>
      <c r="O850" s="40" t="str">
        <f t="shared" si="26"/>
        <v/>
      </c>
      <c r="P850" s="41" t="str">
        <f t="shared" si="27"/>
        <v/>
      </c>
    </row>
    <row r="851" spans="1:16" s="2" customFormat="1">
      <c r="A851" s="1"/>
      <c r="B851" s="1"/>
      <c r="C851" s="21"/>
      <c r="D851" s="21"/>
      <c r="E851" s="44" t="str">
        <f>IFERROR(IF(RIGHT(C851,3)="999","Contract/Other",VLOOKUP(C851,'Assistance Listings'!$A$1:$C$9999,2,FALSE)),"")</f>
        <v/>
      </c>
      <c r="F851" s="1"/>
      <c r="G851" s="1"/>
      <c r="H851" s="44" t="str">
        <f>IFERROR(IF(G851="Y","R&amp;D Cluster",VLOOKUP(VALUE(C851),Clusters!$A$5:$C$9999,3,FALSE)),"")</f>
        <v/>
      </c>
      <c r="I851" s="1"/>
      <c r="J851" s="1"/>
      <c r="K851" s="30"/>
      <c r="L851" s="30"/>
      <c r="M851" s="22"/>
      <c r="N851" s="22"/>
      <c r="O851" s="40" t="str">
        <f t="shared" si="26"/>
        <v/>
      </c>
      <c r="P851" s="41" t="str">
        <f t="shared" si="27"/>
        <v/>
      </c>
    </row>
    <row r="852" spans="1:16" s="2" customFormat="1">
      <c r="A852" s="1"/>
      <c r="B852" s="1"/>
      <c r="C852" s="21"/>
      <c r="D852" s="21"/>
      <c r="E852" s="44" t="str">
        <f>IFERROR(IF(RIGHT(C852,3)="999","Contract/Other",VLOOKUP(C852,'Assistance Listings'!$A$1:$C$9999,2,FALSE)),"")</f>
        <v/>
      </c>
      <c r="F852" s="1"/>
      <c r="G852" s="1"/>
      <c r="H852" s="44" t="str">
        <f>IFERROR(IF(G852="Y","R&amp;D Cluster",VLOOKUP(VALUE(C852),Clusters!$A$5:$C$9999,3,FALSE)),"")</f>
        <v/>
      </c>
      <c r="I852" s="1"/>
      <c r="J852" s="1"/>
      <c r="K852" s="30"/>
      <c r="L852" s="30"/>
      <c r="M852" s="22"/>
      <c r="N852" s="22"/>
      <c r="O852" s="40" t="str">
        <f t="shared" si="26"/>
        <v/>
      </c>
      <c r="P852" s="41" t="str">
        <f t="shared" si="27"/>
        <v/>
      </c>
    </row>
    <row r="853" spans="1:16" s="2" customFormat="1">
      <c r="A853" s="1"/>
      <c r="B853" s="1"/>
      <c r="C853" s="21"/>
      <c r="D853" s="21"/>
      <c r="E853" s="44" t="str">
        <f>IFERROR(IF(RIGHT(C853,3)="999","Contract/Other",VLOOKUP(C853,'Assistance Listings'!$A$1:$C$9999,2,FALSE)),"")</f>
        <v/>
      </c>
      <c r="F853" s="1"/>
      <c r="G853" s="1"/>
      <c r="H853" s="44" t="str">
        <f>IFERROR(IF(G853="Y","R&amp;D Cluster",VLOOKUP(VALUE(C853),Clusters!$A$5:$C$9999,3,FALSE)),"")</f>
        <v/>
      </c>
      <c r="I853" s="1"/>
      <c r="J853" s="1"/>
      <c r="K853" s="30"/>
      <c r="L853" s="30"/>
      <c r="M853" s="22"/>
      <c r="N853" s="22"/>
      <c r="O853" s="40" t="str">
        <f t="shared" si="26"/>
        <v/>
      </c>
      <c r="P853" s="41" t="str">
        <f t="shared" si="27"/>
        <v/>
      </c>
    </row>
    <row r="854" spans="1:16" s="2" customFormat="1">
      <c r="A854" s="1"/>
      <c r="B854" s="1"/>
      <c r="C854" s="21"/>
      <c r="D854" s="21"/>
      <c r="E854" s="44" t="str">
        <f>IFERROR(IF(RIGHT(C854,3)="999","Contract/Other",VLOOKUP(C854,'Assistance Listings'!$A$1:$C$9999,2,FALSE)),"")</f>
        <v/>
      </c>
      <c r="F854" s="1"/>
      <c r="G854" s="1"/>
      <c r="H854" s="44" t="str">
        <f>IFERROR(IF(G854="Y","R&amp;D Cluster",VLOOKUP(VALUE(C854),Clusters!$A$5:$C$9999,3,FALSE)),"")</f>
        <v/>
      </c>
      <c r="I854" s="1"/>
      <c r="J854" s="1"/>
      <c r="K854" s="30"/>
      <c r="L854" s="30"/>
      <c r="M854" s="22"/>
      <c r="N854" s="22"/>
      <c r="O854" s="40" t="str">
        <f t="shared" si="26"/>
        <v/>
      </c>
      <c r="P854" s="41" t="str">
        <f t="shared" si="27"/>
        <v/>
      </c>
    </row>
    <row r="855" spans="1:16" s="2" customFormat="1">
      <c r="A855" s="1"/>
      <c r="B855" s="1"/>
      <c r="C855" s="21"/>
      <c r="D855" s="21"/>
      <c r="E855" s="44" t="str">
        <f>IFERROR(IF(RIGHT(C855,3)="999","Contract/Other",VLOOKUP(C855,'Assistance Listings'!$A$1:$C$9999,2,FALSE)),"")</f>
        <v/>
      </c>
      <c r="F855" s="1"/>
      <c r="G855" s="1"/>
      <c r="H855" s="44" t="str">
        <f>IFERROR(IF(G855="Y","R&amp;D Cluster",VLOOKUP(VALUE(C855),Clusters!$A$5:$C$9999,3,FALSE)),"")</f>
        <v/>
      </c>
      <c r="I855" s="1"/>
      <c r="J855" s="1"/>
      <c r="K855" s="30"/>
      <c r="L855" s="30"/>
      <c r="M855" s="22"/>
      <c r="N855" s="22"/>
      <c r="O855" s="40" t="str">
        <f t="shared" si="26"/>
        <v/>
      </c>
      <c r="P855" s="41" t="str">
        <f t="shared" si="27"/>
        <v/>
      </c>
    </row>
    <row r="856" spans="1:16" s="2" customFormat="1">
      <c r="A856" s="1"/>
      <c r="B856" s="1"/>
      <c r="C856" s="21"/>
      <c r="D856" s="21"/>
      <c r="E856" s="44" t="str">
        <f>IFERROR(IF(RIGHT(C856,3)="999","Contract/Other",VLOOKUP(C856,'Assistance Listings'!$A$1:$C$9999,2,FALSE)),"")</f>
        <v/>
      </c>
      <c r="F856" s="1"/>
      <c r="G856" s="1"/>
      <c r="H856" s="44" t="str">
        <f>IFERROR(IF(G856="Y","R&amp;D Cluster",VLOOKUP(VALUE(C856),Clusters!$A$5:$C$9999,3,FALSE)),"")</f>
        <v/>
      </c>
      <c r="I856" s="1"/>
      <c r="J856" s="1"/>
      <c r="K856" s="30"/>
      <c r="L856" s="30"/>
      <c r="M856" s="22"/>
      <c r="N856" s="22"/>
      <c r="O856" s="40" t="str">
        <f t="shared" si="26"/>
        <v/>
      </c>
      <c r="P856" s="41" t="str">
        <f t="shared" si="27"/>
        <v/>
      </c>
    </row>
    <row r="857" spans="1:16" s="2" customFormat="1">
      <c r="A857" s="1"/>
      <c r="B857" s="1"/>
      <c r="C857" s="21"/>
      <c r="D857" s="21"/>
      <c r="E857" s="44" t="str">
        <f>IFERROR(IF(RIGHT(C857,3)="999","Contract/Other",VLOOKUP(C857,'Assistance Listings'!$A$1:$C$9999,2,FALSE)),"")</f>
        <v/>
      </c>
      <c r="F857" s="1"/>
      <c r="G857" s="1"/>
      <c r="H857" s="44" t="str">
        <f>IFERROR(IF(G857="Y","R&amp;D Cluster",VLOOKUP(VALUE(C857),Clusters!$A$5:$C$9999,3,FALSE)),"")</f>
        <v/>
      </c>
      <c r="I857" s="1"/>
      <c r="J857" s="1"/>
      <c r="K857" s="30"/>
      <c r="L857" s="30"/>
      <c r="M857" s="22"/>
      <c r="N857" s="22"/>
      <c r="O857" s="40" t="str">
        <f t="shared" si="26"/>
        <v/>
      </c>
      <c r="P857" s="41" t="str">
        <f t="shared" si="27"/>
        <v/>
      </c>
    </row>
    <row r="858" spans="1:16" s="2" customFormat="1">
      <c r="A858" s="1"/>
      <c r="B858" s="1"/>
      <c r="C858" s="21"/>
      <c r="D858" s="21"/>
      <c r="E858" s="44" t="str">
        <f>IFERROR(IF(RIGHT(C858,3)="999","Contract/Other",VLOOKUP(C858,'Assistance Listings'!$A$1:$C$9999,2,FALSE)),"")</f>
        <v/>
      </c>
      <c r="F858" s="1"/>
      <c r="G858" s="1"/>
      <c r="H858" s="44" t="str">
        <f>IFERROR(IF(G858="Y","R&amp;D Cluster",VLOOKUP(VALUE(C858),Clusters!$A$5:$C$9999,3,FALSE)),"")</f>
        <v/>
      </c>
      <c r="I858" s="1"/>
      <c r="J858" s="1"/>
      <c r="K858" s="30"/>
      <c r="L858" s="30"/>
      <c r="M858" s="22"/>
      <c r="N858" s="22"/>
      <c r="O858" s="40" t="str">
        <f t="shared" si="26"/>
        <v/>
      </c>
      <c r="P858" s="41" t="str">
        <f t="shared" si="27"/>
        <v/>
      </c>
    </row>
    <row r="859" spans="1:16" s="2" customFormat="1">
      <c r="A859" s="1"/>
      <c r="B859" s="1"/>
      <c r="C859" s="21"/>
      <c r="D859" s="21"/>
      <c r="E859" s="44" t="str">
        <f>IFERROR(IF(RIGHT(C859,3)="999","Contract/Other",VLOOKUP(C859,'Assistance Listings'!$A$1:$C$9999,2,FALSE)),"")</f>
        <v/>
      </c>
      <c r="F859" s="1"/>
      <c r="G859" s="1"/>
      <c r="H859" s="44" t="str">
        <f>IFERROR(IF(G859="Y","R&amp;D Cluster",VLOOKUP(VALUE(C859),Clusters!$A$5:$C$9999,3,FALSE)),"")</f>
        <v/>
      </c>
      <c r="I859" s="1"/>
      <c r="J859" s="1"/>
      <c r="K859" s="30"/>
      <c r="L859" s="30"/>
      <c r="M859" s="22"/>
      <c r="N859" s="22"/>
      <c r="O859" s="40" t="str">
        <f t="shared" si="26"/>
        <v/>
      </c>
      <c r="P859" s="41" t="str">
        <f t="shared" si="27"/>
        <v/>
      </c>
    </row>
    <row r="860" spans="1:16" s="2" customFormat="1">
      <c r="A860" s="1"/>
      <c r="B860" s="1"/>
      <c r="C860" s="21"/>
      <c r="D860" s="21"/>
      <c r="E860" s="44" t="str">
        <f>IFERROR(IF(RIGHT(C860,3)="999","Contract/Other",VLOOKUP(C860,'Assistance Listings'!$A$1:$C$9999,2,FALSE)),"")</f>
        <v/>
      </c>
      <c r="F860" s="1"/>
      <c r="G860" s="1"/>
      <c r="H860" s="44" t="str">
        <f>IFERROR(IF(G860="Y","R&amp;D Cluster",VLOOKUP(VALUE(C860),Clusters!$A$5:$C$9999,3,FALSE)),"")</f>
        <v/>
      </c>
      <c r="I860" s="1"/>
      <c r="J860" s="1"/>
      <c r="K860" s="30"/>
      <c r="L860" s="30"/>
      <c r="M860" s="22"/>
      <c r="N860" s="22"/>
      <c r="O860" s="40" t="str">
        <f t="shared" si="26"/>
        <v/>
      </c>
      <c r="P860" s="41" t="str">
        <f t="shared" si="27"/>
        <v/>
      </c>
    </row>
    <row r="861" spans="1:16" s="2" customFormat="1">
      <c r="A861" s="1"/>
      <c r="B861" s="1"/>
      <c r="C861" s="21"/>
      <c r="D861" s="21"/>
      <c r="E861" s="44" t="str">
        <f>IFERROR(IF(RIGHT(C861,3)="999","Contract/Other",VLOOKUP(C861,'Assistance Listings'!$A$1:$C$9999,2,FALSE)),"")</f>
        <v/>
      </c>
      <c r="F861" s="1"/>
      <c r="G861" s="1"/>
      <c r="H861" s="44" t="str">
        <f>IFERROR(IF(G861="Y","R&amp;D Cluster",VLOOKUP(VALUE(C861),Clusters!$A$5:$C$9999,3,FALSE)),"")</f>
        <v/>
      </c>
      <c r="I861" s="1"/>
      <c r="J861" s="1"/>
      <c r="K861" s="30"/>
      <c r="L861" s="30"/>
      <c r="M861" s="22"/>
      <c r="N861" s="22"/>
      <c r="O861" s="40" t="str">
        <f t="shared" si="26"/>
        <v/>
      </c>
      <c r="P861" s="41" t="str">
        <f t="shared" si="27"/>
        <v/>
      </c>
    </row>
    <row r="862" spans="1:16" s="2" customFormat="1">
      <c r="A862" s="1"/>
      <c r="B862" s="1"/>
      <c r="C862" s="21"/>
      <c r="D862" s="21"/>
      <c r="E862" s="44" t="str">
        <f>IFERROR(IF(RIGHT(C862,3)="999","Contract/Other",VLOOKUP(C862,'Assistance Listings'!$A$1:$C$9999,2,FALSE)),"")</f>
        <v/>
      </c>
      <c r="F862" s="1"/>
      <c r="G862" s="1"/>
      <c r="H862" s="44" t="str">
        <f>IFERROR(IF(G862="Y","R&amp;D Cluster",VLOOKUP(VALUE(C862),Clusters!$A$5:$C$9999,3,FALSE)),"")</f>
        <v/>
      </c>
      <c r="I862" s="1"/>
      <c r="J862" s="1"/>
      <c r="K862" s="30"/>
      <c r="L862" s="30"/>
      <c r="M862" s="22"/>
      <c r="N862" s="22"/>
      <c r="O862" s="40" t="str">
        <f t="shared" si="26"/>
        <v/>
      </c>
      <c r="P862" s="41" t="str">
        <f t="shared" si="27"/>
        <v/>
      </c>
    </row>
    <row r="863" spans="1:16" s="2" customFormat="1">
      <c r="A863" s="1"/>
      <c r="B863" s="1"/>
      <c r="C863" s="21"/>
      <c r="D863" s="21"/>
      <c r="E863" s="44" t="str">
        <f>IFERROR(IF(RIGHT(C863,3)="999","Contract/Other",VLOOKUP(C863,'Assistance Listings'!$A$1:$C$9999,2,FALSE)),"")</f>
        <v/>
      </c>
      <c r="F863" s="1"/>
      <c r="G863" s="1"/>
      <c r="H863" s="44" t="str">
        <f>IFERROR(IF(G863="Y","R&amp;D Cluster",VLOOKUP(VALUE(C863),Clusters!$A$5:$C$9999,3,FALSE)),"")</f>
        <v/>
      </c>
      <c r="I863" s="1"/>
      <c r="J863" s="1"/>
      <c r="K863" s="30"/>
      <c r="L863" s="30"/>
      <c r="M863" s="22"/>
      <c r="N863" s="22"/>
      <c r="O863" s="40" t="str">
        <f t="shared" si="26"/>
        <v/>
      </c>
      <c r="P863" s="41" t="str">
        <f t="shared" si="27"/>
        <v/>
      </c>
    </row>
    <row r="864" spans="1:16" s="2" customFormat="1">
      <c r="A864" s="1"/>
      <c r="B864" s="1"/>
      <c r="C864" s="21"/>
      <c r="D864" s="21"/>
      <c r="E864" s="44" t="str">
        <f>IFERROR(IF(RIGHT(C864,3)="999","Contract/Other",VLOOKUP(C864,'Assistance Listings'!$A$1:$C$9999,2,FALSE)),"")</f>
        <v/>
      </c>
      <c r="F864" s="1"/>
      <c r="G864" s="1"/>
      <c r="H864" s="44" t="str">
        <f>IFERROR(IF(G864="Y","R&amp;D Cluster",VLOOKUP(VALUE(C864),Clusters!$A$5:$C$9999,3,FALSE)),"")</f>
        <v/>
      </c>
      <c r="I864" s="1"/>
      <c r="J864" s="1"/>
      <c r="K864" s="30"/>
      <c r="L864" s="30"/>
      <c r="M864" s="22"/>
      <c r="N864" s="22"/>
      <c r="O864" s="40" t="str">
        <f t="shared" si="26"/>
        <v/>
      </c>
      <c r="P864" s="41" t="str">
        <f t="shared" si="27"/>
        <v/>
      </c>
    </row>
    <row r="865" spans="1:16" s="2" customFormat="1">
      <c r="A865" s="1"/>
      <c r="B865" s="1"/>
      <c r="C865" s="21"/>
      <c r="D865" s="21"/>
      <c r="E865" s="44" t="str">
        <f>IFERROR(IF(RIGHT(C865,3)="999","Contract/Other",VLOOKUP(C865,'Assistance Listings'!$A$1:$C$9999,2,FALSE)),"")</f>
        <v/>
      </c>
      <c r="F865" s="1"/>
      <c r="G865" s="1"/>
      <c r="H865" s="44" t="str">
        <f>IFERROR(IF(G865="Y","R&amp;D Cluster",VLOOKUP(VALUE(C865),Clusters!$A$5:$C$9999,3,FALSE)),"")</f>
        <v/>
      </c>
      <c r="I865" s="1"/>
      <c r="J865" s="1"/>
      <c r="K865" s="30"/>
      <c r="L865" s="30"/>
      <c r="M865" s="22"/>
      <c r="N865" s="22"/>
      <c r="O865" s="40" t="str">
        <f t="shared" si="26"/>
        <v/>
      </c>
      <c r="P865" s="41" t="str">
        <f t="shared" si="27"/>
        <v/>
      </c>
    </row>
    <row r="866" spans="1:16" s="2" customFormat="1">
      <c r="A866" s="1"/>
      <c r="B866" s="1"/>
      <c r="C866" s="21"/>
      <c r="D866" s="21"/>
      <c r="E866" s="44" t="str">
        <f>IFERROR(IF(RIGHT(C866,3)="999","Contract/Other",VLOOKUP(C866,'Assistance Listings'!$A$1:$C$9999,2,FALSE)),"")</f>
        <v/>
      </c>
      <c r="F866" s="1"/>
      <c r="G866" s="1"/>
      <c r="H866" s="44" t="str">
        <f>IFERROR(IF(G866="Y","R&amp;D Cluster",VLOOKUP(VALUE(C866),Clusters!$A$5:$C$9999,3,FALSE)),"")</f>
        <v/>
      </c>
      <c r="I866" s="1"/>
      <c r="J866" s="1"/>
      <c r="K866" s="30"/>
      <c r="L866" s="30"/>
      <c r="M866" s="22"/>
      <c r="N866" s="22"/>
      <c r="O866" s="40" t="str">
        <f t="shared" si="26"/>
        <v/>
      </c>
      <c r="P866" s="41" t="str">
        <f t="shared" si="27"/>
        <v/>
      </c>
    </row>
    <row r="867" spans="1:16" s="2" customFormat="1">
      <c r="A867" s="1"/>
      <c r="B867" s="1"/>
      <c r="C867" s="21"/>
      <c r="D867" s="21"/>
      <c r="E867" s="44" t="str">
        <f>IFERROR(IF(RIGHT(C867,3)="999","Contract/Other",VLOOKUP(C867,'Assistance Listings'!$A$1:$C$9999,2,FALSE)),"")</f>
        <v/>
      </c>
      <c r="F867" s="1"/>
      <c r="G867" s="1"/>
      <c r="H867" s="44" t="str">
        <f>IFERROR(IF(G867="Y","R&amp;D Cluster",VLOOKUP(VALUE(C867),Clusters!$A$5:$C$9999,3,FALSE)),"")</f>
        <v/>
      </c>
      <c r="I867" s="1"/>
      <c r="J867" s="1"/>
      <c r="K867" s="30"/>
      <c r="L867" s="30"/>
      <c r="M867" s="22"/>
      <c r="N867" s="22"/>
      <c r="O867" s="40" t="str">
        <f t="shared" si="26"/>
        <v/>
      </c>
      <c r="P867" s="41" t="str">
        <f t="shared" si="27"/>
        <v/>
      </c>
    </row>
    <row r="868" spans="1:16" s="2" customFormat="1">
      <c r="A868" s="1"/>
      <c r="B868" s="1"/>
      <c r="C868" s="21"/>
      <c r="D868" s="21"/>
      <c r="E868" s="44" t="str">
        <f>IFERROR(IF(RIGHT(C868,3)="999","Contract/Other",VLOOKUP(C868,'Assistance Listings'!$A$1:$C$9999,2,FALSE)),"")</f>
        <v/>
      </c>
      <c r="F868" s="1"/>
      <c r="G868" s="1"/>
      <c r="H868" s="44" t="str">
        <f>IFERROR(IF(G868="Y","R&amp;D Cluster",VLOOKUP(VALUE(C868),Clusters!$A$5:$C$9999,3,FALSE)),"")</f>
        <v/>
      </c>
      <c r="I868" s="1"/>
      <c r="J868" s="1"/>
      <c r="K868" s="30"/>
      <c r="L868" s="30"/>
      <c r="M868" s="22"/>
      <c r="N868" s="22"/>
      <c r="O868" s="40" t="str">
        <f t="shared" si="26"/>
        <v/>
      </c>
      <c r="P868" s="41" t="str">
        <f t="shared" si="27"/>
        <v/>
      </c>
    </row>
    <row r="869" spans="1:16" s="2" customFormat="1">
      <c r="A869" s="1"/>
      <c r="B869" s="1"/>
      <c r="C869" s="21"/>
      <c r="D869" s="21"/>
      <c r="E869" s="44" t="str">
        <f>IFERROR(IF(RIGHT(C869,3)="999","Contract/Other",VLOOKUP(C869,'Assistance Listings'!$A$1:$C$9999,2,FALSE)),"")</f>
        <v/>
      </c>
      <c r="F869" s="1"/>
      <c r="G869" s="1"/>
      <c r="H869" s="44" t="str">
        <f>IFERROR(IF(G869="Y","R&amp;D Cluster",VLOOKUP(VALUE(C869),Clusters!$A$5:$C$9999,3,FALSE)),"")</f>
        <v/>
      </c>
      <c r="I869" s="1"/>
      <c r="J869" s="1"/>
      <c r="K869" s="30"/>
      <c r="L869" s="30"/>
      <c r="M869" s="22"/>
      <c r="N869" s="22"/>
      <c r="O869" s="40" t="str">
        <f t="shared" si="26"/>
        <v/>
      </c>
      <c r="P869" s="41" t="str">
        <f t="shared" si="27"/>
        <v/>
      </c>
    </row>
    <row r="870" spans="1:16" s="2" customFormat="1">
      <c r="A870" s="1"/>
      <c r="B870" s="1"/>
      <c r="C870" s="21"/>
      <c r="D870" s="21"/>
      <c r="E870" s="44" t="str">
        <f>IFERROR(IF(RIGHT(C870,3)="999","Contract/Other",VLOOKUP(C870,'Assistance Listings'!$A$1:$C$9999,2,FALSE)),"")</f>
        <v/>
      </c>
      <c r="F870" s="1"/>
      <c r="G870" s="1"/>
      <c r="H870" s="44" t="str">
        <f>IFERROR(IF(G870="Y","R&amp;D Cluster",VLOOKUP(VALUE(C870),Clusters!$A$5:$C$9999,3,FALSE)),"")</f>
        <v/>
      </c>
      <c r="I870" s="1"/>
      <c r="J870" s="1"/>
      <c r="K870" s="30"/>
      <c r="L870" s="30"/>
      <c r="M870" s="22"/>
      <c r="N870" s="22"/>
      <c r="O870" s="40" t="str">
        <f t="shared" si="26"/>
        <v/>
      </c>
      <c r="P870" s="41" t="str">
        <f t="shared" si="27"/>
        <v/>
      </c>
    </row>
    <row r="871" spans="1:16" s="2" customFormat="1">
      <c r="A871" s="1"/>
      <c r="B871" s="1"/>
      <c r="C871" s="21"/>
      <c r="D871" s="21"/>
      <c r="E871" s="44" t="str">
        <f>IFERROR(IF(RIGHT(C871,3)="999","Contract/Other",VLOOKUP(C871,'Assistance Listings'!$A$1:$C$9999,2,FALSE)),"")</f>
        <v/>
      </c>
      <c r="F871" s="1"/>
      <c r="G871" s="1"/>
      <c r="H871" s="44" t="str">
        <f>IFERROR(IF(G871="Y","R&amp;D Cluster",VLOOKUP(VALUE(C871),Clusters!$A$5:$C$9999,3,FALSE)),"")</f>
        <v/>
      </c>
      <c r="I871" s="1"/>
      <c r="J871" s="1"/>
      <c r="K871" s="30"/>
      <c r="L871" s="30"/>
      <c r="M871" s="22"/>
      <c r="N871" s="22"/>
      <c r="O871" s="40" t="str">
        <f t="shared" si="26"/>
        <v/>
      </c>
      <c r="P871" s="41" t="str">
        <f t="shared" si="27"/>
        <v/>
      </c>
    </row>
    <row r="872" spans="1:16" s="2" customFormat="1">
      <c r="A872" s="1"/>
      <c r="B872" s="1"/>
      <c r="C872" s="21"/>
      <c r="D872" s="21"/>
      <c r="E872" s="44" t="str">
        <f>IFERROR(IF(RIGHT(C872,3)="999","Contract/Other",VLOOKUP(C872,'Assistance Listings'!$A$1:$C$9999,2,FALSE)),"")</f>
        <v/>
      </c>
      <c r="F872" s="1"/>
      <c r="G872" s="1"/>
      <c r="H872" s="44" t="str">
        <f>IFERROR(IF(G872="Y","R&amp;D Cluster",VLOOKUP(VALUE(C872),Clusters!$A$5:$C$9999,3,FALSE)),"")</f>
        <v/>
      </c>
      <c r="I872" s="1"/>
      <c r="J872" s="1"/>
      <c r="K872" s="30"/>
      <c r="L872" s="30"/>
      <c r="M872" s="22"/>
      <c r="N872" s="22"/>
      <c r="O872" s="40" t="str">
        <f t="shared" si="26"/>
        <v/>
      </c>
      <c r="P872" s="41" t="str">
        <f t="shared" si="27"/>
        <v/>
      </c>
    </row>
    <row r="873" spans="1:16" s="2" customFormat="1">
      <c r="A873" s="1"/>
      <c r="B873" s="1"/>
      <c r="C873" s="21"/>
      <c r="D873" s="21"/>
      <c r="E873" s="44" t="str">
        <f>IFERROR(IF(RIGHT(C873,3)="999","Contract/Other",VLOOKUP(C873,'Assistance Listings'!$A$1:$C$9999,2,FALSE)),"")</f>
        <v/>
      </c>
      <c r="F873" s="1"/>
      <c r="G873" s="1"/>
      <c r="H873" s="44" t="str">
        <f>IFERROR(IF(G873="Y","R&amp;D Cluster",VLOOKUP(VALUE(C873),Clusters!$A$5:$C$9999,3,FALSE)),"")</f>
        <v/>
      </c>
      <c r="I873" s="1"/>
      <c r="J873" s="1"/>
      <c r="K873" s="30"/>
      <c r="L873" s="30"/>
      <c r="M873" s="22"/>
      <c r="N873" s="22"/>
      <c r="O873" s="40" t="str">
        <f t="shared" si="26"/>
        <v/>
      </c>
      <c r="P873" s="41" t="str">
        <f t="shared" si="27"/>
        <v/>
      </c>
    </row>
    <row r="874" spans="1:16" s="2" customFormat="1">
      <c r="A874" s="1"/>
      <c r="B874" s="1"/>
      <c r="C874" s="21"/>
      <c r="D874" s="21"/>
      <c r="E874" s="44" t="str">
        <f>IFERROR(IF(RIGHT(C874,3)="999","Contract/Other",VLOOKUP(C874,'Assistance Listings'!$A$1:$C$9999,2,FALSE)),"")</f>
        <v/>
      </c>
      <c r="F874" s="1"/>
      <c r="G874" s="1"/>
      <c r="H874" s="44" t="str">
        <f>IFERROR(IF(G874="Y","R&amp;D Cluster",VLOOKUP(VALUE(C874),Clusters!$A$5:$C$9999,3,FALSE)),"")</f>
        <v/>
      </c>
      <c r="I874" s="1"/>
      <c r="J874" s="1"/>
      <c r="K874" s="30"/>
      <c r="L874" s="30"/>
      <c r="M874" s="22"/>
      <c r="N874" s="22"/>
      <c r="O874" s="40" t="str">
        <f t="shared" si="26"/>
        <v/>
      </c>
      <c r="P874" s="41" t="str">
        <f t="shared" si="27"/>
        <v/>
      </c>
    </row>
    <row r="875" spans="1:16" s="2" customFormat="1">
      <c r="A875" s="1"/>
      <c r="B875" s="1"/>
      <c r="C875" s="21"/>
      <c r="D875" s="21"/>
      <c r="E875" s="44" t="str">
        <f>IFERROR(IF(RIGHT(C875,3)="999","Contract/Other",VLOOKUP(C875,'Assistance Listings'!$A$1:$C$9999,2,FALSE)),"")</f>
        <v/>
      </c>
      <c r="F875" s="1"/>
      <c r="G875" s="1"/>
      <c r="H875" s="44" t="str">
        <f>IFERROR(IF(G875="Y","R&amp;D Cluster",VLOOKUP(VALUE(C875),Clusters!$A$5:$C$9999,3,FALSE)),"")</f>
        <v/>
      </c>
      <c r="I875" s="1"/>
      <c r="J875" s="1"/>
      <c r="K875" s="30"/>
      <c r="L875" s="30"/>
      <c r="M875" s="22"/>
      <c r="N875" s="22"/>
      <c r="O875" s="40" t="str">
        <f t="shared" si="26"/>
        <v/>
      </c>
      <c r="P875" s="41" t="str">
        <f t="shared" si="27"/>
        <v/>
      </c>
    </row>
    <row r="876" spans="1:16" s="2" customFormat="1">
      <c r="A876" s="1"/>
      <c r="B876" s="1"/>
      <c r="C876" s="21"/>
      <c r="D876" s="21"/>
      <c r="E876" s="44" t="str">
        <f>IFERROR(IF(RIGHT(C876,3)="999","Contract/Other",VLOOKUP(C876,'Assistance Listings'!$A$1:$C$9999,2,FALSE)),"")</f>
        <v/>
      </c>
      <c r="F876" s="1"/>
      <c r="G876" s="1"/>
      <c r="H876" s="44" t="str">
        <f>IFERROR(IF(G876="Y","R&amp;D Cluster",VLOOKUP(VALUE(C876),Clusters!$A$5:$C$9999,3,FALSE)),"")</f>
        <v/>
      </c>
      <c r="I876" s="1"/>
      <c r="J876" s="1"/>
      <c r="K876" s="30"/>
      <c r="L876" s="30"/>
      <c r="M876" s="22"/>
      <c r="N876" s="22"/>
      <c r="O876" s="40" t="str">
        <f t="shared" si="26"/>
        <v/>
      </c>
      <c r="P876" s="41" t="str">
        <f t="shared" si="27"/>
        <v/>
      </c>
    </row>
    <row r="877" spans="1:16" s="2" customFormat="1">
      <c r="A877" s="1"/>
      <c r="B877" s="1"/>
      <c r="C877" s="21"/>
      <c r="D877" s="21"/>
      <c r="E877" s="44" t="str">
        <f>IFERROR(IF(RIGHT(C877,3)="999","Contract/Other",VLOOKUP(C877,'Assistance Listings'!$A$1:$C$9999,2,FALSE)),"")</f>
        <v/>
      </c>
      <c r="F877" s="1"/>
      <c r="G877" s="1"/>
      <c r="H877" s="44" t="str">
        <f>IFERROR(IF(G877="Y","R&amp;D Cluster",VLOOKUP(VALUE(C877),Clusters!$A$5:$C$9999,3,FALSE)),"")</f>
        <v/>
      </c>
      <c r="I877" s="1"/>
      <c r="J877" s="1"/>
      <c r="K877" s="30"/>
      <c r="L877" s="30"/>
      <c r="M877" s="22"/>
      <c r="N877" s="22"/>
      <c r="O877" s="40" t="str">
        <f t="shared" si="26"/>
        <v/>
      </c>
      <c r="P877" s="41" t="str">
        <f t="shared" si="27"/>
        <v/>
      </c>
    </row>
    <row r="878" spans="1:16" s="2" customFormat="1">
      <c r="A878" s="1"/>
      <c r="B878" s="1"/>
      <c r="C878" s="21"/>
      <c r="D878" s="21"/>
      <c r="E878" s="44" t="str">
        <f>IFERROR(IF(RIGHT(C878,3)="999","Contract/Other",VLOOKUP(C878,'Assistance Listings'!$A$1:$C$9999,2,FALSE)),"")</f>
        <v/>
      </c>
      <c r="F878" s="1"/>
      <c r="G878" s="1"/>
      <c r="H878" s="44" t="str">
        <f>IFERROR(IF(G878="Y","R&amp;D Cluster",VLOOKUP(VALUE(C878),Clusters!$A$5:$C$9999,3,FALSE)),"")</f>
        <v/>
      </c>
      <c r="I878" s="1"/>
      <c r="J878" s="1"/>
      <c r="K878" s="30"/>
      <c r="L878" s="30"/>
      <c r="M878" s="22"/>
      <c r="N878" s="22"/>
      <c r="O878" s="40" t="str">
        <f t="shared" si="26"/>
        <v/>
      </c>
      <c r="P878" s="41" t="str">
        <f t="shared" si="27"/>
        <v/>
      </c>
    </row>
    <row r="879" spans="1:16" s="2" customFormat="1">
      <c r="A879" s="1"/>
      <c r="B879" s="1"/>
      <c r="C879" s="21"/>
      <c r="D879" s="21"/>
      <c r="E879" s="44" t="str">
        <f>IFERROR(IF(RIGHT(C879,3)="999","Contract/Other",VLOOKUP(C879,'Assistance Listings'!$A$1:$C$9999,2,FALSE)),"")</f>
        <v/>
      </c>
      <c r="F879" s="1"/>
      <c r="G879" s="1"/>
      <c r="H879" s="44" t="str">
        <f>IFERROR(IF(G879="Y","R&amp;D Cluster",VLOOKUP(VALUE(C879),Clusters!$A$5:$C$9999,3,FALSE)),"")</f>
        <v/>
      </c>
      <c r="I879" s="1"/>
      <c r="J879" s="1"/>
      <c r="K879" s="30"/>
      <c r="L879" s="30"/>
      <c r="M879" s="22"/>
      <c r="N879" s="22"/>
      <c r="O879" s="40" t="str">
        <f t="shared" si="26"/>
        <v/>
      </c>
      <c r="P879" s="41" t="str">
        <f t="shared" si="27"/>
        <v/>
      </c>
    </row>
    <row r="880" spans="1:16" s="2" customFormat="1">
      <c r="A880" s="1"/>
      <c r="B880" s="1"/>
      <c r="C880" s="21"/>
      <c r="D880" s="21"/>
      <c r="E880" s="44" t="str">
        <f>IFERROR(IF(RIGHT(C880,3)="999","Contract/Other",VLOOKUP(C880,'Assistance Listings'!$A$1:$C$9999,2,FALSE)),"")</f>
        <v/>
      </c>
      <c r="F880" s="1"/>
      <c r="G880" s="1"/>
      <c r="H880" s="44" t="str">
        <f>IFERROR(IF(G880="Y","R&amp;D Cluster",VLOOKUP(VALUE(C880),Clusters!$A$5:$C$9999,3,FALSE)),"")</f>
        <v/>
      </c>
      <c r="I880" s="1"/>
      <c r="J880" s="1"/>
      <c r="K880" s="30"/>
      <c r="L880" s="30"/>
      <c r="M880" s="22"/>
      <c r="N880" s="22"/>
      <c r="O880" s="40" t="str">
        <f t="shared" si="26"/>
        <v/>
      </c>
      <c r="P880" s="41" t="str">
        <f t="shared" si="27"/>
        <v/>
      </c>
    </row>
    <row r="881" spans="1:16" s="2" customFormat="1">
      <c r="A881" s="1"/>
      <c r="B881" s="1"/>
      <c r="C881" s="21"/>
      <c r="D881" s="21"/>
      <c r="E881" s="44" t="str">
        <f>IFERROR(IF(RIGHT(C881,3)="999","Contract/Other",VLOOKUP(C881,'Assistance Listings'!$A$1:$C$9999,2,FALSE)),"")</f>
        <v/>
      </c>
      <c r="F881" s="1"/>
      <c r="G881" s="1"/>
      <c r="H881" s="44" t="str">
        <f>IFERROR(IF(G881="Y","R&amp;D Cluster",VLOOKUP(VALUE(C881),Clusters!$A$5:$C$9999,3,FALSE)),"")</f>
        <v/>
      </c>
      <c r="I881" s="1"/>
      <c r="J881" s="1"/>
      <c r="K881" s="30"/>
      <c r="L881" s="30"/>
      <c r="M881" s="22"/>
      <c r="N881" s="22"/>
      <c r="O881" s="40" t="str">
        <f t="shared" si="26"/>
        <v/>
      </c>
      <c r="P881" s="41" t="str">
        <f t="shared" si="27"/>
        <v/>
      </c>
    </row>
    <row r="882" spans="1:16" s="2" customFormat="1">
      <c r="A882" s="1"/>
      <c r="B882" s="1"/>
      <c r="C882" s="21"/>
      <c r="D882" s="21"/>
      <c r="E882" s="44" t="str">
        <f>IFERROR(IF(RIGHT(C882,3)="999","Contract/Other",VLOOKUP(C882,'Assistance Listings'!$A$1:$C$9999,2,FALSE)),"")</f>
        <v/>
      </c>
      <c r="F882" s="1"/>
      <c r="G882" s="1"/>
      <c r="H882" s="44" t="str">
        <f>IFERROR(IF(G882="Y","R&amp;D Cluster",VLOOKUP(VALUE(C882),Clusters!$A$5:$C$9999,3,FALSE)),"")</f>
        <v/>
      </c>
      <c r="I882" s="1"/>
      <c r="J882" s="1"/>
      <c r="K882" s="30"/>
      <c r="L882" s="30"/>
      <c r="M882" s="22"/>
      <c r="N882" s="22"/>
      <c r="O882" s="40" t="str">
        <f t="shared" si="26"/>
        <v/>
      </c>
      <c r="P882" s="41" t="str">
        <f t="shared" si="27"/>
        <v/>
      </c>
    </row>
    <row r="883" spans="1:16" s="2" customFormat="1">
      <c r="A883" s="1"/>
      <c r="B883" s="1"/>
      <c r="C883" s="21"/>
      <c r="D883" s="21"/>
      <c r="E883" s="44" t="str">
        <f>IFERROR(IF(RIGHT(C883,3)="999","Contract/Other",VLOOKUP(C883,'Assistance Listings'!$A$1:$C$9999,2,FALSE)),"")</f>
        <v/>
      </c>
      <c r="F883" s="1"/>
      <c r="G883" s="1"/>
      <c r="H883" s="44" t="str">
        <f>IFERROR(IF(G883="Y","R&amp;D Cluster",VLOOKUP(VALUE(C883),Clusters!$A$5:$C$9999,3,FALSE)),"")</f>
        <v/>
      </c>
      <c r="I883" s="1"/>
      <c r="J883" s="1"/>
      <c r="K883" s="30"/>
      <c r="L883" s="30"/>
      <c r="M883" s="22"/>
      <c r="N883" s="22"/>
      <c r="O883" s="40" t="str">
        <f t="shared" si="26"/>
        <v/>
      </c>
      <c r="P883" s="41" t="str">
        <f t="shared" si="27"/>
        <v/>
      </c>
    </row>
    <row r="884" spans="1:16" s="2" customFormat="1">
      <c r="A884" s="1"/>
      <c r="B884" s="1"/>
      <c r="C884" s="21"/>
      <c r="D884" s="21"/>
      <c r="E884" s="44" t="str">
        <f>IFERROR(IF(RIGHT(C884,3)="999","Contract/Other",VLOOKUP(C884,'Assistance Listings'!$A$1:$C$9999,2,FALSE)),"")</f>
        <v/>
      </c>
      <c r="F884" s="1"/>
      <c r="G884" s="1"/>
      <c r="H884" s="44" t="str">
        <f>IFERROR(IF(G884="Y","R&amp;D Cluster",VLOOKUP(VALUE(C884),Clusters!$A$5:$C$9999,3,FALSE)),"")</f>
        <v/>
      </c>
      <c r="I884" s="1"/>
      <c r="J884" s="1"/>
      <c r="K884" s="30"/>
      <c r="L884" s="30"/>
      <c r="M884" s="22"/>
      <c r="N884" s="22"/>
      <c r="O884" s="40" t="str">
        <f t="shared" si="26"/>
        <v/>
      </c>
      <c r="P884" s="41" t="str">
        <f t="shared" si="27"/>
        <v/>
      </c>
    </row>
    <row r="885" spans="1:16" s="2" customFormat="1">
      <c r="A885" s="1"/>
      <c r="B885" s="1"/>
      <c r="C885" s="21"/>
      <c r="D885" s="21"/>
      <c r="E885" s="44" t="str">
        <f>IFERROR(IF(RIGHT(C885,3)="999","Contract/Other",VLOOKUP(C885,'Assistance Listings'!$A$1:$C$9999,2,FALSE)),"")</f>
        <v/>
      </c>
      <c r="F885" s="1"/>
      <c r="G885" s="1"/>
      <c r="H885" s="44" t="str">
        <f>IFERROR(IF(G885="Y","R&amp;D Cluster",VLOOKUP(VALUE(C885),Clusters!$A$5:$C$9999,3,FALSE)),"")</f>
        <v/>
      </c>
      <c r="I885" s="1"/>
      <c r="J885" s="1"/>
      <c r="K885" s="30"/>
      <c r="L885" s="30"/>
      <c r="M885" s="22"/>
      <c r="N885" s="22"/>
      <c r="O885" s="40" t="str">
        <f t="shared" si="26"/>
        <v/>
      </c>
      <c r="P885" s="41" t="str">
        <f t="shared" si="27"/>
        <v/>
      </c>
    </row>
    <row r="886" spans="1:16" s="2" customFormat="1">
      <c r="A886" s="1"/>
      <c r="B886" s="1"/>
      <c r="C886" s="21"/>
      <c r="D886" s="21"/>
      <c r="E886" s="44" t="str">
        <f>IFERROR(IF(RIGHT(C886,3)="999","Contract/Other",VLOOKUP(C886,'Assistance Listings'!$A$1:$C$9999,2,FALSE)),"")</f>
        <v/>
      </c>
      <c r="F886" s="1"/>
      <c r="G886" s="1"/>
      <c r="H886" s="44" t="str">
        <f>IFERROR(IF(G886="Y","R&amp;D Cluster",VLOOKUP(VALUE(C886),Clusters!$A$5:$C$9999,3,FALSE)),"")</f>
        <v/>
      </c>
      <c r="I886" s="1"/>
      <c r="J886" s="1"/>
      <c r="K886" s="30"/>
      <c r="L886" s="30"/>
      <c r="M886" s="22"/>
      <c r="N886" s="22"/>
      <c r="O886" s="40" t="str">
        <f t="shared" si="26"/>
        <v/>
      </c>
      <c r="P886" s="41" t="str">
        <f t="shared" si="27"/>
        <v/>
      </c>
    </row>
    <row r="887" spans="1:16" s="2" customFormat="1">
      <c r="A887" s="1"/>
      <c r="B887" s="1"/>
      <c r="C887" s="21"/>
      <c r="D887" s="21"/>
      <c r="E887" s="44" t="str">
        <f>IFERROR(IF(RIGHT(C887,3)="999","Contract/Other",VLOOKUP(C887,'Assistance Listings'!$A$1:$C$9999,2,FALSE)),"")</f>
        <v/>
      </c>
      <c r="F887" s="1"/>
      <c r="G887" s="1"/>
      <c r="H887" s="44" t="str">
        <f>IFERROR(IF(G887="Y","R&amp;D Cluster",VLOOKUP(VALUE(C887),Clusters!$A$5:$C$9999,3,FALSE)),"")</f>
        <v/>
      </c>
      <c r="I887" s="1"/>
      <c r="J887" s="1"/>
      <c r="K887" s="30"/>
      <c r="L887" s="30"/>
      <c r="M887" s="22"/>
      <c r="N887" s="22"/>
      <c r="O887" s="40" t="str">
        <f t="shared" si="26"/>
        <v/>
      </c>
      <c r="P887" s="41" t="str">
        <f t="shared" si="27"/>
        <v/>
      </c>
    </row>
    <row r="888" spans="1:16" s="2" customFormat="1">
      <c r="A888" s="1"/>
      <c r="B888" s="1"/>
      <c r="C888" s="21"/>
      <c r="D888" s="21"/>
      <c r="E888" s="44" t="str">
        <f>IFERROR(IF(RIGHT(C888,3)="999","Contract/Other",VLOOKUP(C888,'Assistance Listings'!$A$1:$C$9999,2,FALSE)),"")</f>
        <v/>
      </c>
      <c r="F888" s="1"/>
      <c r="G888" s="1"/>
      <c r="H888" s="44" t="str">
        <f>IFERROR(IF(G888="Y","R&amp;D Cluster",VLOOKUP(VALUE(C888),Clusters!$A$5:$C$9999,3,FALSE)),"")</f>
        <v/>
      </c>
      <c r="I888" s="1"/>
      <c r="J888" s="1"/>
      <c r="K888" s="30"/>
      <c r="L888" s="30"/>
      <c r="M888" s="22"/>
      <c r="N888" s="22"/>
      <c r="O888" s="40" t="str">
        <f t="shared" si="26"/>
        <v/>
      </c>
      <c r="P888" s="41" t="str">
        <f t="shared" si="27"/>
        <v/>
      </c>
    </row>
    <row r="889" spans="1:16" s="2" customFormat="1">
      <c r="A889" s="1"/>
      <c r="B889" s="1"/>
      <c r="C889" s="21"/>
      <c r="D889" s="21"/>
      <c r="E889" s="44" t="str">
        <f>IFERROR(IF(RIGHT(C889,3)="999","Contract/Other",VLOOKUP(C889,'Assistance Listings'!$A$1:$C$9999,2,FALSE)),"")</f>
        <v/>
      </c>
      <c r="F889" s="1"/>
      <c r="G889" s="1"/>
      <c r="H889" s="44" t="str">
        <f>IFERROR(IF(G889="Y","R&amp;D Cluster",VLOOKUP(VALUE(C889),Clusters!$A$5:$C$9999,3,FALSE)),"")</f>
        <v/>
      </c>
      <c r="I889" s="1"/>
      <c r="J889" s="1"/>
      <c r="K889" s="30"/>
      <c r="L889" s="30"/>
      <c r="M889" s="22"/>
      <c r="N889" s="22"/>
      <c r="O889" s="40" t="str">
        <f t="shared" si="26"/>
        <v/>
      </c>
      <c r="P889" s="41" t="str">
        <f t="shared" si="27"/>
        <v/>
      </c>
    </row>
    <row r="890" spans="1:16" s="2" customFormat="1">
      <c r="A890" s="1"/>
      <c r="B890" s="1"/>
      <c r="C890" s="21"/>
      <c r="D890" s="21"/>
      <c r="E890" s="44" t="str">
        <f>IFERROR(IF(RIGHT(C890,3)="999","Contract/Other",VLOOKUP(C890,'Assistance Listings'!$A$1:$C$9999,2,FALSE)),"")</f>
        <v/>
      </c>
      <c r="F890" s="1"/>
      <c r="G890" s="1"/>
      <c r="H890" s="44" t="str">
        <f>IFERROR(IF(G890="Y","R&amp;D Cluster",VLOOKUP(VALUE(C890),Clusters!$A$5:$C$9999,3,FALSE)),"")</f>
        <v/>
      </c>
      <c r="I890" s="1"/>
      <c r="J890" s="1"/>
      <c r="K890" s="30"/>
      <c r="L890" s="30"/>
      <c r="M890" s="22"/>
      <c r="N890" s="22"/>
      <c r="O890" s="40" t="str">
        <f t="shared" si="26"/>
        <v/>
      </c>
      <c r="P890" s="41" t="str">
        <f t="shared" si="27"/>
        <v/>
      </c>
    </row>
    <row r="891" spans="1:16" s="2" customFormat="1">
      <c r="A891" s="1"/>
      <c r="B891" s="1"/>
      <c r="C891" s="21"/>
      <c r="D891" s="21"/>
      <c r="E891" s="44" t="str">
        <f>IFERROR(IF(RIGHT(C891,3)="999","Contract/Other",VLOOKUP(C891,'Assistance Listings'!$A$1:$C$9999,2,FALSE)),"")</f>
        <v/>
      </c>
      <c r="F891" s="1"/>
      <c r="G891" s="1"/>
      <c r="H891" s="44" t="str">
        <f>IFERROR(IF(G891="Y","R&amp;D Cluster",VLOOKUP(VALUE(C891),Clusters!$A$5:$C$9999,3,FALSE)),"")</f>
        <v/>
      </c>
      <c r="I891" s="1"/>
      <c r="J891" s="1"/>
      <c r="K891" s="30"/>
      <c r="L891" s="30"/>
      <c r="M891" s="22"/>
      <c r="N891" s="22"/>
      <c r="O891" s="40" t="str">
        <f t="shared" si="26"/>
        <v/>
      </c>
      <c r="P891" s="41" t="str">
        <f t="shared" si="27"/>
        <v/>
      </c>
    </row>
    <row r="892" spans="1:16" s="2" customFormat="1">
      <c r="A892" s="1"/>
      <c r="B892" s="1"/>
      <c r="C892" s="21"/>
      <c r="D892" s="21"/>
      <c r="E892" s="44" t="str">
        <f>IFERROR(IF(RIGHT(C892,3)="999","Contract/Other",VLOOKUP(C892,'Assistance Listings'!$A$1:$C$9999,2,FALSE)),"")</f>
        <v/>
      </c>
      <c r="F892" s="1"/>
      <c r="G892" s="1"/>
      <c r="H892" s="44" t="str">
        <f>IFERROR(IF(G892="Y","R&amp;D Cluster",VLOOKUP(VALUE(C892),Clusters!$A$5:$C$9999,3,FALSE)),"")</f>
        <v/>
      </c>
      <c r="I892" s="1"/>
      <c r="J892" s="1"/>
      <c r="K892" s="30"/>
      <c r="L892" s="30"/>
      <c r="M892" s="22"/>
      <c r="N892" s="22"/>
      <c r="O892" s="40" t="str">
        <f t="shared" si="26"/>
        <v/>
      </c>
      <c r="P892" s="41" t="str">
        <f t="shared" si="27"/>
        <v/>
      </c>
    </row>
    <row r="893" spans="1:16" s="2" customFormat="1">
      <c r="A893" s="1"/>
      <c r="B893" s="1"/>
      <c r="C893" s="21"/>
      <c r="D893" s="21"/>
      <c r="E893" s="44" t="str">
        <f>IFERROR(IF(RIGHT(C893,3)="999","Contract/Other",VLOOKUP(C893,'Assistance Listings'!$A$1:$C$9999,2,FALSE)),"")</f>
        <v/>
      </c>
      <c r="F893" s="1"/>
      <c r="G893" s="1"/>
      <c r="H893" s="44" t="str">
        <f>IFERROR(IF(G893="Y","R&amp;D Cluster",VLOOKUP(VALUE(C893),Clusters!$A$5:$C$9999,3,FALSE)),"")</f>
        <v/>
      </c>
      <c r="I893" s="1"/>
      <c r="J893" s="1"/>
      <c r="K893" s="30"/>
      <c r="L893" s="30"/>
      <c r="M893" s="22"/>
      <c r="N893" s="22"/>
      <c r="O893" s="40" t="str">
        <f t="shared" si="26"/>
        <v/>
      </c>
      <c r="P893" s="41" t="str">
        <f t="shared" si="27"/>
        <v/>
      </c>
    </row>
    <row r="894" spans="1:16" s="2" customFormat="1">
      <c r="A894" s="1"/>
      <c r="B894" s="1"/>
      <c r="C894" s="21"/>
      <c r="D894" s="21"/>
      <c r="E894" s="44" t="str">
        <f>IFERROR(IF(RIGHT(C894,3)="999","Contract/Other",VLOOKUP(C894,'Assistance Listings'!$A$1:$C$9999,2,FALSE)),"")</f>
        <v/>
      </c>
      <c r="F894" s="1"/>
      <c r="G894" s="1"/>
      <c r="H894" s="44" t="str">
        <f>IFERROR(IF(G894="Y","R&amp;D Cluster",VLOOKUP(VALUE(C894),Clusters!$A$5:$C$9999,3,FALSE)),"")</f>
        <v/>
      </c>
      <c r="I894" s="1"/>
      <c r="J894" s="1"/>
      <c r="K894" s="30"/>
      <c r="L894" s="30"/>
      <c r="M894" s="22"/>
      <c r="N894" s="22"/>
      <c r="O894" s="40" t="str">
        <f t="shared" si="26"/>
        <v/>
      </c>
      <c r="P894" s="41" t="str">
        <f t="shared" si="27"/>
        <v/>
      </c>
    </row>
    <row r="895" spans="1:16" s="2" customFormat="1">
      <c r="A895" s="1"/>
      <c r="B895" s="1"/>
      <c r="C895" s="21"/>
      <c r="D895" s="21"/>
      <c r="E895" s="44" t="str">
        <f>IFERROR(IF(RIGHT(C895,3)="999","Contract/Other",VLOOKUP(C895,'Assistance Listings'!$A$1:$C$9999,2,FALSE)),"")</f>
        <v/>
      </c>
      <c r="F895" s="1"/>
      <c r="G895" s="1"/>
      <c r="H895" s="44" t="str">
        <f>IFERROR(IF(G895="Y","R&amp;D Cluster",VLOOKUP(VALUE(C895),Clusters!$A$5:$C$9999,3,FALSE)),"")</f>
        <v/>
      </c>
      <c r="I895" s="1"/>
      <c r="J895" s="1"/>
      <c r="K895" s="30"/>
      <c r="L895" s="30"/>
      <c r="M895" s="22"/>
      <c r="N895" s="22"/>
      <c r="O895" s="40" t="str">
        <f t="shared" si="26"/>
        <v/>
      </c>
      <c r="P895" s="41" t="str">
        <f t="shared" si="27"/>
        <v/>
      </c>
    </row>
    <row r="896" spans="1:16" s="2" customFormat="1">
      <c r="A896" s="1"/>
      <c r="B896" s="1"/>
      <c r="C896" s="21"/>
      <c r="D896" s="21"/>
      <c r="E896" s="44" t="str">
        <f>IFERROR(IF(RIGHT(C896,3)="999","Contract/Other",VLOOKUP(C896,'Assistance Listings'!$A$1:$C$9999,2,FALSE)),"")</f>
        <v/>
      </c>
      <c r="F896" s="1"/>
      <c r="G896" s="1"/>
      <c r="H896" s="44" t="str">
        <f>IFERROR(IF(G896="Y","R&amp;D Cluster",VLOOKUP(VALUE(C896),Clusters!$A$5:$C$9999,3,FALSE)),"")</f>
        <v/>
      </c>
      <c r="I896" s="1"/>
      <c r="J896" s="1"/>
      <c r="K896" s="30"/>
      <c r="L896" s="30"/>
      <c r="M896" s="22"/>
      <c r="N896" s="22"/>
      <c r="O896" s="40" t="str">
        <f t="shared" si="26"/>
        <v/>
      </c>
      <c r="P896" s="41" t="str">
        <f t="shared" si="27"/>
        <v/>
      </c>
    </row>
    <row r="897" spans="1:16" s="2" customFormat="1">
      <c r="A897" s="1"/>
      <c r="B897" s="1"/>
      <c r="C897" s="21"/>
      <c r="D897" s="21"/>
      <c r="E897" s="44" t="str">
        <f>IFERROR(IF(RIGHT(C897,3)="999","Contract/Other",VLOOKUP(C897,'Assistance Listings'!$A$1:$C$9999,2,FALSE)),"")</f>
        <v/>
      </c>
      <c r="F897" s="1"/>
      <c r="G897" s="1"/>
      <c r="H897" s="44" t="str">
        <f>IFERROR(IF(G897="Y","R&amp;D Cluster",VLOOKUP(VALUE(C897),Clusters!$A$5:$C$9999,3,FALSE)),"")</f>
        <v/>
      </c>
      <c r="I897" s="1"/>
      <c r="J897" s="1"/>
      <c r="K897" s="30"/>
      <c r="L897" s="30"/>
      <c r="M897" s="22"/>
      <c r="N897" s="22"/>
      <c r="O897" s="40" t="str">
        <f t="shared" si="26"/>
        <v/>
      </c>
      <c r="P897" s="41" t="str">
        <f t="shared" si="27"/>
        <v/>
      </c>
    </row>
    <row r="898" spans="1:16" s="2" customFormat="1">
      <c r="A898" s="1"/>
      <c r="B898" s="1"/>
      <c r="C898" s="21"/>
      <c r="D898" s="21"/>
      <c r="E898" s="44" t="str">
        <f>IFERROR(IF(RIGHT(C898,3)="999","Contract/Other",VLOOKUP(C898,'Assistance Listings'!$A$1:$C$9999,2,FALSE)),"")</f>
        <v/>
      </c>
      <c r="F898" s="1"/>
      <c r="G898" s="1"/>
      <c r="H898" s="44" t="str">
        <f>IFERROR(IF(G898="Y","R&amp;D Cluster",VLOOKUP(VALUE(C898),Clusters!$A$5:$C$9999,3,FALSE)),"")</f>
        <v/>
      </c>
      <c r="I898" s="1"/>
      <c r="J898" s="1"/>
      <c r="K898" s="30"/>
      <c r="L898" s="30"/>
      <c r="M898" s="22"/>
      <c r="N898" s="22"/>
      <c r="O898" s="40" t="str">
        <f t="shared" si="26"/>
        <v/>
      </c>
      <c r="P898" s="41" t="str">
        <f t="shared" si="27"/>
        <v/>
      </c>
    </row>
    <row r="899" spans="1:16" s="2" customFormat="1">
      <c r="A899" s="1"/>
      <c r="B899" s="1"/>
      <c r="C899" s="21"/>
      <c r="D899" s="21"/>
      <c r="E899" s="44" t="str">
        <f>IFERROR(IF(RIGHT(C899,3)="999","Contract/Other",VLOOKUP(C899,'Assistance Listings'!$A$1:$C$9999,2,FALSE)),"")</f>
        <v/>
      </c>
      <c r="F899" s="1"/>
      <c r="G899" s="1"/>
      <c r="H899" s="44" t="str">
        <f>IFERROR(IF(G899="Y","R&amp;D Cluster",VLOOKUP(VALUE(C899),Clusters!$A$5:$C$9999,3,FALSE)),"")</f>
        <v/>
      </c>
      <c r="I899" s="1"/>
      <c r="J899" s="1"/>
      <c r="K899" s="30"/>
      <c r="L899" s="30"/>
      <c r="M899" s="22"/>
      <c r="N899" s="22"/>
      <c r="O899" s="40" t="str">
        <f t="shared" si="26"/>
        <v/>
      </c>
      <c r="P899" s="41" t="str">
        <f t="shared" si="27"/>
        <v/>
      </c>
    </row>
    <row r="900" spans="1:16" s="2" customFormat="1">
      <c r="A900" s="1"/>
      <c r="B900" s="1"/>
      <c r="C900" s="21"/>
      <c r="D900" s="21"/>
      <c r="E900" s="44" t="str">
        <f>IFERROR(IF(RIGHT(C900,3)="999","Contract/Other",VLOOKUP(C900,'Assistance Listings'!$A$1:$C$9999,2,FALSE)),"")</f>
        <v/>
      </c>
      <c r="F900" s="1"/>
      <c r="G900" s="1"/>
      <c r="H900" s="44" t="str">
        <f>IFERROR(IF(G900="Y","R&amp;D Cluster",VLOOKUP(VALUE(C900),Clusters!$A$5:$C$9999,3,FALSE)),"")</f>
        <v/>
      </c>
      <c r="I900" s="1"/>
      <c r="J900" s="1"/>
      <c r="K900" s="30"/>
      <c r="L900" s="30"/>
      <c r="M900" s="22"/>
      <c r="N900" s="22"/>
      <c r="O900" s="40" t="str">
        <f t="shared" si="26"/>
        <v/>
      </c>
      <c r="P900" s="41" t="str">
        <f t="shared" si="27"/>
        <v/>
      </c>
    </row>
    <row r="901" spans="1:16" s="2" customFormat="1">
      <c r="A901" s="1"/>
      <c r="B901" s="1"/>
      <c r="C901" s="21"/>
      <c r="D901" s="21"/>
      <c r="E901" s="44" t="str">
        <f>IFERROR(IF(RIGHT(C901,3)="999","Contract/Other",VLOOKUP(C901,'Assistance Listings'!$A$1:$C$9999,2,FALSE)),"")</f>
        <v/>
      </c>
      <c r="F901" s="1"/>
      <c r="G901" s="1"/>
      <c r="H901" s="44" t="str">
        <f>IFERROR(IF(G901="Y","R&amp;D Cluster",VLOOKUP(VALUE(C901),Clusters!$A$5:$C$9999,3,FALSE)),"")</f>
        <v/>
      </c>
      <c r="I901" s="1"/>
      <c r="J901" s="1"/>
      <c r="K901" s="30"/>
      <c r="L901" s="30"/>
      <c r="M901" s="22"/>
      <c r="N901" s="22"/>
      <c r="O901" s="40" t="str">
        <f t="shared" si="26"/>
        <v/>
      </c>
      <c r="P901" s="41" t="str">
        <f t="shared" si="27"/>
        <v/>
      </c>
    </row>
    <row r="902" spans="1:16" s="2" customFormat="1">
      <c r="A902" s="1"/>
      <c r="B902" s="1"/>
      <c r="C902" s="21"/>
      <c r="D902" s="21"/>
      <c r="E902" s="44" t="str">
        <f>IFERROR(IF(RIGHT(C902,3)="999","Contract/Other",VLOOKUP(C902,'Assistance Listings'!$A$1:$C$9999,2,FALSE)),"")</f>
        <v/>
      </c>
      <c r="F902" s="1"/>
      <c r="G902" s="1"/>
      <c r="H902" s="44" t="str">
        <f>IFERROR(IF(G902="Y","R&amp;D Cluster",VLOOKUP(VALUE(C902),Clusters!$A$5:$C$9999,3,FALSE)),"")</f>
        <v/>
      </c>
      <c r="I902" s="1"/>
      <c r="J902" s="1"/>
      <c r="K902" s="30"/>
      <c r="L902" s="30"/>
      <c r="M902" s="22"/>
      <c r="N902" s="22"/>
      <c r="O902" s="40" t="str">
        <f t="shared" si="26"/>
        <v/>
      </c>
      <c r="P902" s="41" t="str">
        <f t="shared" si="27"/>
        <v/>
      </c>
    </row>
    <row r="903" spans="1:16" s="2" customFormat="1">
      <c r="A903" s="1"/>
      <c r="B903" s="1"/>
      <c r="C903" s="21"/>
      <c r="D903" s="21"/>
      <c r="E903" s="44" t="str">
        <f>IFERROR(IF(RIGHT(C903,3)="999","Contract/Other",VLOOKUP(C903,'Assistance Listings'!$A$1:$C$9999,2,FALSE)),"")</f>
        <v/>
      </c>
      <c r="F903" s="1"/>
      <c r="G903" s="1"/>
      <c r="H903" s="44" t="str">
        <f>IFERROR(IF(G903="Y","R&amp;D Cluster",VLOOKUP(VALUE(C903),Clusters!$A$5:$C$9999,3,FALSE)),"")</f>
        <v/>
      </c>
      <c r="I903" s="1"/>
      <c r="J903" s="1"/>
      <c r="K903" s="30"/>
      <c r="L903" s="30"/>
      <c r="M903" s="22"/>
      <c r="N903" s="22"/>
      <c r="O903" s="40" t="str">
        <f t="shared" si="26"/>
        <v/>
      </c>
      <c r="P903" s="41" t="str">
        <f t="shared" si="27"/>
        <v/>
      </c>
    </row>
    <row r="904" spans="1:16" s="2" customFormat="1">
      <c r="A904" s="1"/>
      <c r="B904" s="1"/>
      <c r="C904" s="21"/>
      <c r="D904" s="21"/>
      <c r="E904" s="44" t="str">
        <f>IFERROR(IF(RIGHT(C904,3)="999","Contract/Other",VLOOKUP(C904,'Assistance Listings'!$A$1:$C$9999,2,FALSE)),"")</f>
        <v/>
      </c>
      <c r="F904" s="1"/>
      <c r="G904" s="1"/>
      <c r="H904" s="44" t="str">
        <f>IFERROR(IF(G904="Y","R&amp;D Cluster",VLOOKUP(VALUE(C904),Clusters!$A$5:$C$9999,3,FALSE)),"")</f>
        <v/>
      </c>
      <c r="I904" s="1"/>
      <c r="J904" s="1"/>
      <c r="K904" s="30"/>
      <c r="L904" s="30"/>
      <c r="M904" s="22"/>
      <c r="N904" s="22"/>
      <c r="O904" s="40" t="str">
        <f t="shared" ref="O904:O967" si="28">IF(OR(N904&gt;M904,N904&lt;0),"ERROR","")</f>
        <v/>
      </c>
      <c r="P904" s="41" t="str">
        <f t="shared" ref="P904:P967" si="29">IF(ISBLANK(J904),"",IF(J904="Y","",IF(J904="N",IF(ISBLANK(K904),"Pass-Through Entity Required",IF(LEN(K904)&gt;70,"Pass-Through Entity Name limited to 70 characters",IF(ISBLANK(L904),"Pass-Through Entity ID Required",""))))))</f>
        <v/>
      </c>
    </row>
    <row r="905" spans="1:16" s="2" customFormat="1">
      <c r="A905" s="1"/>
      <c r="B905" s="1"/>
      <c r="C905" s="21"/>
      <c r="D905" s="21"/>
      <c r="E905" s="44" t="str">
        <f>IFERROR(IF(RIGHT(C905,3)="999","Contract/Other",VLOOKUP(C905,'Assistance Listings'!$A$1:$C$9999,2,FALSE)),"")</f>
        <v/>
      </c>
      <c r="F905" s="1"/>
      <c r="G905" s="1"/>
      <c r="H905" s="44" t="str">
        <f>IFERROR(IF(G905="Y","R&amp;D Cluster",VLOOKUP(VALUE(C905),Clusters!$A$5:$C$9999,3,FALSE)),"")</f>
        <v/>
      </c>
      <c r="I905" s="1"/>
      <c r="J905" s="1"/>
      <c r="K905" s="30"/>
      <c r="L905" s="30"/>
      <c r="M905" s="22"/>
      <c r="N905" s="22"/>
      <c r="O905" s="40" t="str">
        <f t="shared" si="28"/>
        <v/>
      </c>
      <c r="P905" s="41" t="str">
        <f t="shared" si="29"/>
        <v/>
      </c>
    </row>
    <row r="906" spans="1:16" s="2" customFormat="1">
      <c r="A906" s="1"/>
      <c r="B906" s="1"/>
      <c r="C906" s="21"/>
      <c r="D906" s="21"/>
      <c r="E906" s="44" t="str">
        <f>IFERROR(IF(RIGHT(C906,3)="999","Contract/Other",VLOOKUP(C906,'Assistance Listings'!$A$1:$C$9999,2,FALSE)),"")</f>
        <v/>
      </c>
      <c r="F906" s="1"/>
      <c r="G906" s="1"/>
      <c r="H906" s="44" t="str">
        <f>IFERROR(IF(G906="Y","R&amp;D Cluster",VLOOKUP(VALUE(C906),Clusters!$A$5:$C$9999,3,FALSE)),"")</f>
        <v/>
      </c>
      <c r="I906" s="1"/>
      <c r="J906" s="1"/>
      <c r="K906" s="30"/>
      <c r="L906" s="30"/>
      <c r="M906" s="22"/>
      <c r="N906" s="22"/>
      <c r="O906" s="40" t="str">
        <f t="shared" si="28"/>
        <v/>
      </c>
      <c r="P906" s="41" t="str">
        <f t="shared" si="29"/>
        <v/>
      </c>
    </row>
    <row r="907" spans="1:16" s="2" customFormat="1">
      <c r="A907" s="1"/>
      <c r="B907" s="1"/>
      <c r="C907" s="21"/>
      <c r="D907" s="21"/>
      <c r="E907" s="44" t="str">
        <f>IFERROR(IF(RIGHT(C907,3)="999","Contract/Other",VLOOKUP(C907,'Assistance Listings'!$A$1:$C$9999,2,FALSE)),"")</f>
        <v/>
      </c>
      <c r="F907" s="1"/>
      <c r="G907" s="1"/>
      <c r="H907" s="44" t="str">
        <f>IFERROR(IF(G907="Y","R&amp;D Cluster",VLOOKUP(VALUE(C907),Clusters!$A$5:$C$9999,3,FALSE)),"")</f>
        <v/>
      </c>
      <c r="I907" s="1"/>
      <c r="J907" s="1"/>
      <c r="K907" s="30"/>
      <c r="L907" s="30"/>
      <c r="M907" s="22"/>
      <c r="N907" s="22"/>
      <c r="O907" s="40" t="str">
        <f t="shared" si="28"/>
        <v/>
      </c>
      <c r="P907" s="41" t="str">
        <f t="shared" si="29"/>
        <v/>
      </c>
    </row>
    <row r="908" spans="1:16" s="2" customFormat="1">
      <c r="A908" s="1"/>
      <c r="B908" s="1"/>
      <c r="C908" s="21"/>
      <c r="D908" s="21"/>
      <c r="E908" s="44" t="str">
        <f>IFERROR(IF(RIGHT(C908,3)="999","Contract/Other",VLOOKUP(C908,'Assistance Listings'!$A$1:$C$9999,2,FALSE)),"")</f>
        <v/>
      </c>
      <c r="F908" s="1"/>
      <c r="G908" s="1"/>
      <c r="H908" s="44" t="str">
        <f>IFERROR(IF(G908="Y","R&amp;D Cluster",VLOOKUP(VALUE(C908),Clusters!$A$5:$C$9999,3,FALSE)),"")</f>
        <v/>
      </c>
      <c r="I908" s="1"/>
      <c r="J908" s="1"/>
      <c r="K908" s="30"/>
      <c r="L908" s="30"/>
      <c r="M908" s="22"/>
      <c r="N908" s="22"/>
      <c r="O908" s="40" t="str">
        <f t="shared" si="28"/>
        <v/>
      </c>
      <c r="P908" s="41" t="str">
        <f t="shared" si="29"/>
        <v/>
      </c>
    </row>
    <row r="909" spans="1:16" s="2" customFormat="1">
      <c r="A909" s="1"/>
      <c r="B909" s="1"/>
      <c r="C909" s="21"/>
      <c r="D909" s="21"/>
      <c r="E909" s="44" t="str">
        <f>IFERROR(IF(RIGHT(C909,3)="999","Contract/Other",VLOOKUP(C909,'Assistance Listings'!$A$1:$C$9999,2,FALSE)),"")</f>
        <v/>
      </c>
      <c r="F909" s="1"/>
      <c r="G909" s="1"/>
      <c r="H909" s="44" t="str">
        <f>IFERROR(IF(G909="Y","R&amp;D Cluster",VLOOKUP(VALUE(C909),Clusters!$A$5:$C$9999,3,FALSE)),"")</f>
        <v/>
      </c>
      <c r="I909" s="1"/>
      <c r="J909" s="1"/>
      <c r="K909" s="30"/>
      <c r="L909" s="30"/>
      <c r="M909" s="22"/>
      <c r="N909" s="22"/>
      <c r="O909" s="40" t="str">
        <f t="shared" si="28"/>
        <v/>
      </c>
      <c r="P909" s="41" t="str">
        <f t="shared" si="29"/>
        <v/>
      </c>
    </row>
    <row r="910" spans="1:16" s="2" customFormat="1">
      <c r="A910" s="1"/>
      <c r="B910" s="1"/>
      <c r="C910" s="21"/>
      <c r="D910" s="21"/>
      <c r="E910" s="44" t="str">
        <f>IFERROR(IF(RIGHT(C910,3)="999","Contract/Other",VLOOKUP(C910,'Assistance Listings'!$A$1:$C$9999,2,FALSE)),"")</f>
        <v/>
      </c>
      <c r="F910" s="1"/>
      <c r="G910" s="1"/>
      <c r="H910" s="44" t="str">
        <f>IFERROR(IF(G910="Y","R&amp;D Cluster",VLOOKUP(VALUE(C910),Clusters!$A$5:$C$9999,3,FALSE)),"")</f>
        <v/>
      </c>
      <c r="I910" s="1"/>
      <c r="J910" s="1"/>
      <c r="K910" s="30"/>
      <c r="L910" s="30"/>
      <c r="M910" s="22"/>
      <c r="N910" s="22"/>
      <c r="O910" s="40" t="str">
        <f t="shared" si="28"/>
        <v/>
      </c>
      <c r="P910" s="41" t="str">
        <f t="shared" si="29"/>
        <v/>
      </c>
    </row>
    <row r="911" spans="1:16" s="2" customFormat="1">
      <c r="A911" s="1"/>
      <c r="B911" s="1"/>
      <c r="C911" s="21"/>
      <c r="D911" s="21"/>
      <c r="E911" s="44" t="str">
        <f>IFERROR(IF(RIGHT(C911,3)="999","Contract/Other",VLOOKUP(C911,'Assistance Listings'!$A$1:$C$9999,2,FALSE)),"")</f>
        <v/>
      </c>
      <c r="F911" s="1"/>
      <c r="G911" s="1"/>
      <c r="H911" s="44" t="str">
        <f>IFERROR(IF(G911="Y","R&amp;D Cluster",VLOOKUP(VALUE(C911),Clusters!$A$5:$C$9999,3,FALSE)),"")</f>
        <v/>
      </c>
      <c r="I911" s="1"/>
      <c r="J911" s="1"/>
      <c r="K911" s="30"/>
      <c r="L911" s="30"/>
      <c r="M911" s="22"/>
      <c r="N911" s="22"/>
      <c r="O911" s="40" t="str">
        <f t="shared" si="28"/>
        <v/>
      </c>
      <c r="P911" s="41" t="str">
        <f t="shared" si="29"/>
        <v/>
      </c>
    </row>
    <row r="912" spans="1:16" s="2" customFormat="1">
      <c r="A912" s="1"/>
      <c r="B912" s="1"/>
      <c r="C912" s="21"/>
      <c r="D912" s="21"/>
      <c r="E912" s="44" t="str">
        <f>IFERROR(IF(RIGHT(C912,3)="999","Contract/Other",VLOOKUP(C912,'Assistance Listings'!$A$1:$C$9999,2,FALSE)),"")</f>
        <v/>
      </c>
      <c r="F912" s="1"/>
      <c r="G912" s="1"/>
      <c r="H912" s="44" t="str">
        <f>IFERROR(IF(G912="Y","R&amp;D Cluster",VLOOKUP(VALUE(C912),Clusters!$A$5:$C$9999,3,FALSE)),"")</f>
        <v/>
      </c>
      <c r="I912" s="1"/>
      <c r="J912" s="1"/>
      <c r="K912" s="30"/>
      <c r="L912" s="30"/>
      <c r="M912" s="22"/>
      <c r="N912" s="22"/>
      <c r="O912" s="40" t="str">
        <f t="shared" si="28"/>
        <v/>
      </c>
      <c r="P912" s="41" t="str">
        <f t="shared" si="29"/>
        <v/>
      </c>
    </row>
    <row r="913" spans="1:16" s="2" customFormat="1">
      <c r="A913" s="1"/>
      <c r="B913" s="1"/>
      <c r="C913" s="21"/>
      <c r="D913" s="21"/>
      <c r="E913" s="44" t="str">
        <f>IFERROR(IF(RIGHT(C913,3)="999","Contract/Other",VLOOKUP(C913,'Assistance Listings'!$A$1:$C$9999,2,FALSE)),"")</f>
        <v/>
      </c>
      <c r="F913" s="1"/>
      <c r="G913" s="1"/>
      <c r="H913" s="44" t="str">
        <f>IFERROR(IF(G913="Y","R&amp;D Cluster",VLOOKUP(VALUE(C913),Clusters!$A$5:$C$9999,3,FALSE)),"")</f>
        <v/>
      </c>
      <c r="I913" s="1"/>
      <c r="J913" s="1"/>
      <c r="K913" s="30"/>
      <c r="L913" s="30"/>
      <c r="M913" s="22"/>
      <c r="N913" s="22"/>
      <c r="O913" s="40" t="str">
        <f t="shared" si="28"/>
        <v/>
      </c>
      <c r="P913" s="41" t="str">
        <f t="shared" si="29"/>
        <v/>
      </c>
    </row>
    <row r="914" spans="1:16" s="2" customFormat="1">
      <c r="A914" s="1"/>
      <c r="B914" s="1"/>
      <c r="C914" s="21"/>
      <c r="D914" s="21"/>
      <c r="E914" s="44" t="str">
        <f>IFERROR(IF(RIGHT(C914,3)="999","Contract/Other",VLOOKUP(C914,'Assistance Listings'!$A$1:$C$9999,2,FALSE)),"")</f>
        <v/>
      </c>
      <c r="F914" s="1"/>
      <c r="G914" s="1"/>
      <c r="H914" s="44" t="str">
        <f>IFERROR(IF(G914="Y","R&amp;D Cluster",VLOOKUP(VALUE(C914),Clusters!$A$5:$C$9999,3,FALSE)),"")</f>
        <v/>
      </c>
      <c r="I914" s="1"/>
      <c r="J914" s="1"/>
      <c r="K914" s="30"/>
      <c r="L914" s="30"/>
      <c r="M914" s="22"/>
      <c r="N914" s="22"/>
      <c r="O914" s="40" t="str">
        <f t="shared" si="28"/>
        <v/>
      </c>
      <c r="P914" s="41" t="str">
        <f t="shared" si="29"/>
        <v/>
      </c>
    </row>
    <row r="915" spans="1:16" s="2" customFormat="1">
      <c r="A915" s="1"/>
      <c r="B915" s="1"/>
      <c r="C915" s="21"/>
      <c r="D915" s="21"/>
      <c r="E915" s="44" t="str">
        <f>IFERROR(IF(RIGHT(C915,3)="999","Contract/Other",VLOOKUP(C915,'Assistance Listings'!$A$1:$C$9999,2,FALSE)),"")</f>
        <v/>
      </c>
      <c r="F915" s="1"/>
      <c r="G915" s="1"/>
      <c r="H915" s="44" t="str">
        <f>IFERROR(IF(G915="Y","R&amp;D Cluster",VLOOKUP(VALUE(C915),Clusters!$A$5:$C$9999,3,FALSE)),"")</f>
        <v/>
      </c>
      <c r="I915" s="1"/>
      <c r="J915" s="1"/>
      <c r="K915" s="30"/>
      <c r="L915" s="30"/>
      <c r="M915" s="22"/>
      <c r="N915" s="22"/>
      <c r="O915" s="40" t="str">
        <f t="shared" si="28"/>
        <v/>
      </c>
      <c r="P915" s="41" t="str">
        <f t="shared" si="29"/>
        <v/>
      </c>
    </row>
    <row r="916" spans="1:16" s="2" customFormat="1">
      <c r="A916" s="1"/>
      <c r="B916" s="1"/>
      <c r="C916" s="21"/>
      <c r="D916" s="21"/>
      <c r="E916" s="44" t="str">
        <f>IFERROR(IF(RIGHT(C916,3)="999","Contract/Other",VLOOKUP(C916,'Assistance Listings'!$A$1:$C$9999,2,FALSE)),"")</f>
        <v/>
      </c>
      <c r="F916" s="1"/>
      <c r="G916" s="1"/>
      <c r="H916" s="44" t="str">
        <f>IFERROR(IF(G916="Y","R&amp;D Cluster",VLOOKUP(VALUE(C916),Clusters!$A$5:$C$9999,3,FALSE)),"")</f>
        <v/>
      </c>
      <c r="I916" s="1"/>
      <c r="J916" s="1"/>
      <c r="K916" s="30"/>
      <c r="L916" s="30"/>
      <c r="M916" s="22"/>
      <c r="N916" s="22"/>
      <c r="O916" s="40" t="str">
        <f t="shared" si="28"/>
        <v/>
      </c>
      <c r="P916" s="41" t="str">
        <f t="shared" si="29"/>
        <v/>
      </c>
    </row>
    <row r="917" spans="1:16" s="2" customFormat="1">
      <c r="A917" s="1"/>
      <c r="B917" s="1"/>
      <c r="C917" s="21"/>
      <c r="D917" s="21"/>
      <c r="E917" s="44" t="str">
        <f>IFERROR(IF(RIGHT(C917,3)="999","Contract/Other",VLOOKUP(C917,'Assistance Listings'!$A$1:$C$9999,2,FALSE)),"")</f>
        <v/>
      </c>
      <c r="F917" s="1"/>
      <c r="G917" s="1"/>
      <c r="H917" s="44" t="str">
        <f>IFERROR(IF(G917="Y","R&amp;D Cluster",VLOOKUP(VALUE(C917),Clusters!$A$5:$C$9999,3,FALSE)),"")</f>
        <v/>
      </c>
      <c r="I917" s="1"/>
      <c r="J917" s="1"/>
      <c r="K917" s="30"/>
      <c r="L917" s="30"/>
      <c r="M917" s="22"/>
      <c r="N917" s="22"/>
      <c r="O917" s="40" t="str">
        <f t="shared" si="28"/>
        <v/>
      </c>
      <c r="P917" s="41" t="str">
        <f t="shared" si="29"/>
        <v/>
      </c>
    </row>
    <row r="918" spans="1:16" s="2" customFormat="1">
      <c r="A918" s="1"/>
      <c r="B918" s="1"/>
      <c r="C918" s="21"/>
      <c r="D918" s="21"/>
      <c r="E918" s="44" t="str">
        <f>IFERROR(IF(RIGHT(C918,3)="999","Contract/Other",VLOOKUP(C918,'Assistance Listings'!$A$1:$C$9999,2,FALSE)),"")</f>
        <v/>
      </c>
      <c r="F918" s="1"/>
      <c r="G918" s="1"/>
      <c r="H918" s="44" t="str">
        <f>IFERROR(IF(G918="Y","R&amp;D Cluster",VLOOKUP(VALUE(C918),Clusters!$A$5:$C$9999,3,FALSE)),"")</f>
        <v/>
      </c>
      <c r="I918" s="1"/>
      <c r="J918" s="1"/>
      <c r="K918" s="30"/>
      <c r="L918" s="30"/>
      <c r="M918" s="22"/>
      <c r="N918" s="22"/>
      <c r="O918" s="40" t="str">
        <f t="shared" si="28"/>
        <v/>
      </c>
      <c r="P918" s="41" t="str">
        <f t="shared" si="29"/>
        <v/>
      </c>
    </row>
    <row r="919" spans="1:16" s="2" customFormat="1">
      <c r="A919" s="1"/>
      <c r="B919" s="1"/>
      <c r="C919" s="21"/>
      <c r="D919" s="21"/>
      <c r="E919" s="44" t="str">
        <f>IFERROR(IF(RIGHT(C919,3)="999","Contract/Other",VLOOKUP(C919,'Assistance Listings'!$A$1:$C$9999,2,FALSE)),"")</f>
        <v/>
      </c>
      <c r="F919" s="1"/>
      <c r="G919" s="1"/>
      <c r="H919" s="44" t="str">
        <f>IFERROR(IF(G919="Y","R&amp;D Cluster",VLOOKUP(VALUE(C919),Clusters!$A$5:$C$9999,3,FALSE)),"")</f>
        <v/>
      </c>
      <c r="I919" s="1"/>
      <c r="J919" s="1"/>
      <c r="K919" s="30"/>
      <c r="L919" s="30"/>
      <c r="M919" s="22"/>
      <c r="N919" s="22"/>
      <c r="O919" s="40" t="str">
        <f t="shared" si="28"/>
        <v/>
      </c>
      <c r="P919" s="41" t="str">
        <f t="shared" si="29"/>
        <v/>
      </c>
    </row>
    <row r="920" spans="1:16" s="2" customFormat="1">
      <c r="A920" s="1"/>
      <c r="B920" s="1"/>
      <c r="C920" s="21"/>
      <c r="D920" s="21"/>
      <c r="E920" s="44" t="str">
        <f>IFERROR(IF(RIGHT(C920,3)="999","Contract/Other",VLOOKUP(C920,'Assistance Listings'!$A$1:$C$9999,2,FALSE)),"")</f>
        <v/>
      </c>
      <c r="F920" s="1"/>
      <c r="G920" s="1"/>
      <c r="H920" s="44" t="str">
        <f>IFERROR(IF(G920="Y","R&amp;D Cluster",VLOOKUP(VALUE(C920),Clusters!$A$5:$C$9999,3,FALSE)),"")</f>
        <v/>
      </c>
      <c r="I920" s="1"/>
      <c r="J920" s="1"/>
      <c r="K920" s="30"/>
      <c r="L920" s="30"/>
      <c r="M920" s="22"/>
      <c r="N920" s="22"/>
      <c r="O920" s="40" t="str">
        <f t="shared" si="28"/>
        <v/>
      </c>
      <c r="P920" s="41" t="str">
        <f t="shared" si="29"/>
        <v/>
      </c>
    </row>
    <row r="921" spans="1:16" s="2" customFormat="1">
      <c r="A921" s="1"/>
      <c r="B921" s="1"/>
      <c r="C921" s="21"/>
      <c r="D921" s="21"/>
      <c r="E921" s="44" t="str">
        <f>IFERROR(IF(RIGHT(C921,3)="999","Contract/Other",VLOOKUP(C921,'Assistance Listings'!$A$1:$C$9999,2,FALSE)),"")</f>
        <v/>
      </c>
      <c r="F921" s="1"/>
      <c r="G921" s="1"/>
      <c r="H921" s="44" t="str">
        <f>IFERROR(IF(G921="Y","R&amp;D Cluster",VLOOKUP(VALUE(C921),Clusters!$A$5:$C$9999,3,FALSE)),"")</f>
        <v/>
      </c>
      <c r="I921" s="1"/>
      <c r="J921" s="1"/>
      <c r="K921" s="30"/>
      <c r="L921" s="30"/>
      <c r="M921" s="22"/>
      <c r="N921" s="22"/>
      <c r="O921" s="40" t="str">
        <f t="shared" si="28"/>
        <v/>
      </c>
      <c r="P921" s="41" t="str">
        <f t="shared" si="29"/>
        <v/>
      </c>
    </row>
    <row r="922" spans="1:16" s="2" customFormat="1">
      <c r="A922" s="1"/>
      <c r="B922" s="1"/>
      <c r="C922" s="21"/>
      <c r="D922" s="21"/>
      <c r="E922" s="44" t="str">
        <f>IFERROR(IF(RIGHT(C922,3)="999","Contract/Other",VLOOKUP(C922,'Assistance Listings'!$A$1:$C$9999,2,FALSE)),"")</f>
        <v/>
      </c>
      <c r="F922" s="1"/>
      <c r="G922" s="1"/>
      <c r="H922" s="44" t="str">
        <f>IFERROR(IF(G922="Y","R&amp;D Cluster",VLOOKUP(VALUE(C922),Clusters!$A$5:$C$9999,3,FALSE)),"")</f>
        <v/>
      </c>
      <c r="I922" s="1"/>
      <c r="J922" s="1"/>
      <c r="K922" s="30"/>
      <c r="L922" s="30"/>
      <c r="M922" s="22"/>
      <c r="N922" s="22"/>
      <c r="O922" s="40" t="str">
        <f t="shared" si="28"/>
        <v/>
      </c>
      <c r="P922" s="41" t="str">
        <f t="shared" si="29"/>
        <v/>
      </c>
    </row>
    <row r="923" spans="1:16" s="2" customFormat="1">
      <c r="A923" s="1"/>
      <c r="B923" s="1"/>
      <c r="C923" s="21"/>
      <c r="D923" s="21"/>
      <c r="E923" s="44" t="str">
        <f>IFERROR(IF(RIGHT(C923,3)="999","Contract/Other",VLOOKUP(C923,'Assistance Listings'!$A$1:$C$9999,2,FALSE)),"")</f>
        <v/>
      </c>
      <c r="F923" s="1"/>
      <c r="G923" s="1"/>
      <c r="H923" s="44" t="str">
        <f>IFERROR(IF(G923="Y","R&amp;D Cluster",VLOOKUP(VALUE(C923),Clusters!$A$5:$C$9999,3,FALSE)),"")</f>
        <v/>
      </c>
      <c r="I923" s="1"/>
      <c r="J923" s="1"/>
      <c r="K923" s="30"/>
      <c r="L923" s="30"/>
      <c r="M923" s="22"/>
      <c r="N923" s="22"/>
      <c r="O923" s="40" t="str">
        <f t="shared" si="28"/>
        <v/>
      </c>
      <c r="P923" s="41" t="str">
        <f t="shared" si="29"/>
        <v/>
      </c>
    </row>
    <row r="924" spans="1:16" s="2" customFormat="1">
      <c r="A924" s="1"/>
      <c r="B924" s="1"/>
      <c r="C924" s="21"/>
      <c r="D924" s="21"/>
      <c r="E924" s="44" t="str">
        <f>IFERROR(IF(RIGHT(C924,3)="999","Contract/Other",VLOOKUP(C924,'Assistance Listings'!$A$1:$C$9999,2,FALSE)),"")</f>
        <v/>
      </c>
      <c r="F924" s="1"/>
      <c r="G924" s="1"/>
      <c r="H924" s="44" t="str">
        <f>IFERROR(IF(G924="Y","R&amp;D Cluster",VLOOKUP(VALUE(C924),Clusters!$A$5:$C$9999,3,FALSE)),"")</f>
        <v/>
      </c>
      <c r="I924" s="1"/>
      <c r="J924" s="1"/>
      <c r="K924" s="30"/>
      <c r="L924" s="30"/>
      <c r="M924" s="22"/>
      <c r="N924" s="22"/>
      <c r="O924" s="40" t="str">
        <f t="shared" si="28"/>
        <v/>
      </c>
      <c r="P924" s="41" t="str">
        <f t="shared" si="29"/>
        <v/>
      </c>
    </row>
    <row r="925" spans="1:16" s="2" customFormat="1">
      <c r="A925" s="1"/>
      <c r="B925" s="1"/>
      <c r="C925" s="21"/>
      <c r="D925" s="21"/>
      <c r="E925" s="44" t="str">
        <f>IFERROR(IF(RIGHT(C925,3)="999","Contract/Other",VLOOKUP(C925,'Assistance Listings'!$A$1:$C$9999,2,FALSE)),"")</f>
        <v/>
      </c>
      <c r="F925" s="1"/>
      <c r="G925" s="1"/>
      <c r="H925" s="44" t="str">
        <f>IFERROR(IF(G925="Y","R&amp;D Cluster",VLOOKUP(VALUE(C925),Clusters!$A$5:$C$9999,3,FALSE)),"")</f>
        <v/>
      </c>
      <c r="I925" s="1"/>
      <c r="J925" s="1"/>
      <c r="K925" s="30"/>
      <c r="L925" s="30"/>
      <c r="M925" s="22"/>
      <c r="N925" s="22"/>
      <c r="O925" s="40" t="str">
        <f t="shared" si="28"/>
        <v/>
      </c>
      <c r="P925" s="41" t="str">
        <f t="shared" si="29"/>
        <v/>
      </c>
    </row>
    <row r="926" spans="1:16" s="2" customFormat="1">
      <c r="A926" s="1"/>
      <c r="B926" s="1"/>
      <c r="C926" s="21"/>
      <c r="D926" s="21"/>
      <c r="E926" s="44" t="str">
        <f>IFERROR(IF(RIGHT(C926,3)="999","Contract/Other",VLOOKUP(C926,'Assistance Listings'!$A$1:$C$9999,2,FALSE)),"")</f>
        <v/>
      </c>
      <c r="F926" s="1"/>
      <c r="G926" s="1"/>
      <c r="H926" s="44" t="str">
        <f>IFERROR(IF(G926="Y","R&amp;D Cluster",VLOOKUP(VALUE(C926),Clusters!$A$5:$C$9999,3,FALSE)),"")</f>
        <v/>
      </c>
      <c r="I926" s="1"/>
      <c r="J926" s="1"/>
      <c r="K926" s="30"/>
      <c r="L926" s="30"/>
      <c r="M926" s="22"/>
      <c r="N926" s="22"/>
      <c r="O926" s="40" t="str">
        <f t="shared" si="28"/>
        <v/>
      </c>
      <c r="P926" s="41" t="str">
        <f t="shared" si="29"/>
        <v/>
      </c>
    </row>
    <row r="927" spans="1:16" s="2" customFormat="1">
      <c r="A927" s="1"/>
      <c r="B927" s="1"/>
      <c r="C927" s="21"/>
      <c r="D927" s="21"/>
      <c r="E927" s="44" t="str">
        <f>IFERROR(IF(RIGHT(C927,3)="999","Contract/Other",VLOOKUP(C927,'Assistance Listings'!$A$1:$C$9999,2,FALSE)),"")</f>
        <v/>
      </c>
      <c r="F927" s="1"/>
      <c r="G927" s="1"/>
      <c r="H927" s="44" t="str">
        <f>IFERROR(IF(G927="Y","R&amp;D Cluster",VLOOKUP(VALUE(C927),Clusters!$A$5:$C$9999,3,FALSE)),"")</f>
        <v/>
      </c>
      <c r="I927" s="1"/>
      <c r="J927" s="1"/>
      <c r="K927" s="30"/>
      <c r="L927" s="30"/>
      <c r="M927" s="22"/>
      <c r="N927" s="22"/>
      <c r="O927" s="40" t="str">
        <f t="shared" si="28"/>
        <v/>
      </c>
      <c r="P927" s="41" t="str">
        <f t="shared" si="29"/>
        <v/>
      </c>
    </row>
    <row r="928" spans="1:16" s="2" customFormat="1">
      <c r="A928" s="1"/>
      <c r="B928" s="1"/>
      <c r="C928" s="21"/>
      <c r="D928" s="21"/>
      <c r="E928" s="44" t="str">
        <f>IFERROR(IF(RIGHT(C928,3)="999","Contract/Other",VLOOKUP(C928,'Assistance Listings'!$A$1:$C$9999,2,FALSE)),"")</f>
        <v/>
      </c>
      <c r="F928" s="1"/>
      <c r="G928" s="1"/>
      <c r="H928" s="44" t="str">
        <f>IFERROR(IF(G928="Y","R&amp;D Cluster",VLOOKUP(VALUE(C928),Clusters!$A$5:$C$9999,3,FALSE)),"")</f>
        <v/>
      </c>
      <c r="I928" s="1"/>
      <c r="J928" s="1"/>
      <c r="K928" s="30"/>
      <c r="L928" s="30"/>
      <c r="M928" s="22"/>
      <c r="N928" s="22"/>
      <c r="O928" s="40" t="str">
        <f t="shared" si="28"/>
        <v/>
      </c>
      <c r="P928" s="41" t="str">
        <f t="shared" si="29"/>
        <v/>
      </c>
    </row>
    <row r="929" spans="1:16" s="2" customFormat="1">
      <c r="A929" s="1"/>
      <c r="B929" s="1"/>
      <c r="C929" s="21"/>
      <c r="D929" s="21"/>
      <c r="E929" s="44" t="str">
        <f>IFERROR(IF(RIGHT(C929,3)="999","Contract/Other",VLOOKUP(C929,'Assistance Listings'!$A$1:$C$9999,2,FALSE)),"")</f>
        <v/>
      </c>
      <c r="F929" s="1"/>
      <c r="G929" s="1"/>
      <c r="H929" s="44" t="str">
        <f>IFERROR(IF(G929="Y","R&amp;D Cluster",VLOOKUP(VALUE(C929),Clusters!$A$5:$C$9999,3,FALSE)),"")</f>
        <v/>
      </c>
      <c r="I929" s="1"/>
      <c r="J929" s="1"/>
      <c r="K929" s="30"/>
      <c r="L929" s="30"/>
      <c r="M929" s="22"/>
      <c r="N929" s="22"/>
      <c r="O929" s="40" t="str">
        <f t="shared" si="28"/>
        <v/>
      </c>
      <c r="P929" s="41" t="str">
        <f t="shared" si="29"/>
        <v/>
      </c>
    </row>
    <row r="930" spans="1:16" s="2" customFormat="1">
      <c r="A930" s="1"/>
      <c r="B930" s="1"/>
      <c r="C930" s="21"/>
      <c r="D930" s="21"/>
      <c r="E930" s="44" t="str">
        <f>IFERROR(IF(RIGHT(C930,3)="999","Contract/Other",VLOOKUP(C930,'Assistance Listings'!$A$1:$C$9999,2,FALSE)),"")</f>
        <v/>
      </c>
      <c r="F930" s="1"/>
      <c r="G930" s="1"/>
      <c r="H930" s="44" t="str">
        <f>IFERROR(IF(G930="Y","R&amp;D Cluster",VLOOKUP(VALUE(C930),Clusters!$A$5:$C$9999,3,FALSE)),"")</f>
        <v/>
      </c>
      <c r="I930" s="1"/>
      <c r="J930" s="1"/>
      <c r="K930" s="30"/>
      <c r="L930" s="30"/>
      <c r="M930" s="22"/>
      <c r="N930" s="22"/>
      <c r="O930" s="40" t="str">
        <f t="shared" si="28"/>
        <v/>
      </c>
      <c r="P930" s="41" t="str">
        <f t="shared" si="29"/>
        <v/>
      </c>
    </row>
    <row r="931" spans="1:16" s="2" customFormat="1">
      <c r="A931" s="1"/>
      <c r="B931" s="1"/>
      <c r="C931" s="21"/>
      <c r="D931" s="21"/>
      <c r="E931" s="44" t="str">
        <f>IFERROR(IF(RIGHT(C931,3)="999","Contract/Other",VLOOKUP(C931,'Assistance Listings'!$A$1:$C$9999,2,FALSE)),"")</f>
        <v/>
      </c>
      <c r="F931" s="1"/>
      <c r="G931" s="1"/>
      <c r="H931" s="44" t="str">
        <f>IFERROR(IF(G931="Y","R&amp;D Cluster",VLOOKUP(VALUE(C931),Clusters!$A$5:$C$9999,3,FALSE)),"")</f>
        <v/>
      </c>
      <c r="I931" s="1"/>
      <c r="J931" s="1"/>
      <c r="K931" s="30"/>
      <c r="L931" s="30"/>
      <c r="M931" s="22"/>
      <c r="N931" s="22"/>
      <c r="O931" s="40" t="str">
        <f t="shared" si="28"/>
        <v/>
      </c>
      <c r="P931" s="41" t="str">
        <f t="shared" si="29"/>
        <v/>
      </c>
    </row>
    <row r="932" spans="1:16" s="2" customFormat="1">
      <c r="A932" s="1"/>
      <c r="B932" s="1"/>
      <c r="C932" s="21"/>
      <c r="D932" s="21"/>
      <c r="E932" s="44" t="str">
        <f>IFERROR(IF(RIGHT(C932,3)="999","Contract/Other",VLOOKUP(C932,'Assistance Listings'!$A$1:$C$9999,2,FALSE)),"")</f>
        <v/>
      </c>
      <c r="F932" s="1"/>
      <c r="G932" s="1"/>
      <c r="H932" s="44" t="str">
        <f>IFERROR(IF(G932="Y","R&amp;D Cluster",VLOOKUP(VALUE(C932),Clusters!$A$5:$C$9999,3,FALSE)),"")</f>
        <v/>
      </c>
      <c r="I932" s="1"/>
      <c r="J932" s="1"/>
      <c r="K932" s="30"/>
      <c r="L932" s="30"/>
      <c r="M932" s="22"/>
      <c r="N932" s="22"/>
      <c r="O932" s="40" t="str">
        <f t="shared" si="28"/>
        <v/>
      </c>
      <c r="P932" s="41" t="str">
        <f t="shared" si="29"/>
        <v/>
      </c>
    </row>
    <row r="933" spans="1:16" s="2" customFormat="1">
      <c r="A933" s="1"/>
      <c r="B933" s="1"/>
      <c r="C933" s="21"/>
      <c r="D933" s="21"/>
      <c r="E933" s="44" t="str">
        <f>IFERROR(IF(RIGHT(C933,3)="999","Contract/Other",VLOOKUP(C933,'Assistance Listings'!$A$1:$C$9999,2,FALSE)),"")</f>
        <v/>
      </c>
      <c r="F933" s="1"/>
      <c r="G933" s="1"/>
      <c r="H933" s="44" t="str">
        <f>IFERROR(IF(G933="Y","R&amp;D Cluster",VLOOKUP(VALUE(C933),Clusters!$A$5:$C$9999,3,FALSE)),"")</f>
        <v/>
      </c>
      <c r="I933" s="1"/>
      <c r="J933" s="1"/>
      <c r="K933" s="30"/>
      <c r="L933" s="30"/>
      <c r="M933" s="22"/>
      <c r="N933" s="22"/>
      <c r="O933" s="40" t="str">
        <f t="shared" si="28"/>
        <v/>
      </c>
      <c r="P933" s="41" t="str">
        <f t="shared" si="29"/>
        <v/>
      </c>
    </row>
    <row r="934" spans="1:16" s="2" customFormat="1">
      <c r="A934" s="1"/>
      <c r="B934" s="1"/>
      <c r="C934" s="21"/>
      <c r="D934" s="21"/>
      <c r="E934" s="44" t="str">
        <f>IFERROR(IF(RIGHT(C934,3)="999","Contract/Other",VLOOKUP(C934,'Assistance Listings'!$A$1:$C$9999,2,FALSE)),"")</f>
        <v/>
      </c>
      <c r="F934" s="1"/>
      <c r="G934" s="1"/>
      <c r="H934" s="44" t="str">
        <f>IFERROR(IF(G934="Y","R&amp;D Cluster",VLOOKUP(VALUE(C934),Clusters!$A$5:$C$9999,3,FALSE)),"")</f>
        <v/>
      </c>
      <c r="I934" s="1"/>
      <c r="J934" s="1"/>
      <c r="K934" s="30"/>
      <c r="L934" s="30"/>
      <c r="M934" s="22"/>
      <c r="N934" s="22"/>
      <c r="O934" s="40" t="str">
        <f t="shared" si="28"/>
        <v/>
      </c>
      <c r="P934" s="41" t="str">
        <f t="shared" si="29"/>
        <v/>
      </c>
    </row>
    <row r="935" spans="1:16" s="2" customFormat="1">
      <c r="A935" s="1"/>
      <c r="B935" s="1"/>
      <c r="C935" s="21"/>
      <c r="D935" s="21"/>
      <c r="E935" s="44" t="str">
        <f>IFERROR(IF(RIGHT(C935,3)="999","Contract/Other",VLOOKUP(C935,'Assistance Listings'!$A$1:$C$9999,2,FALSE)),"")</f>
        <v/>
      </c>
      <c r="F935" s="1"/>
      <c r="G935" s="1"/>
      <c r="H935" s="44" t="str">
        <f>IFERROR(IF(G935="Y","R&amp;D Cluster",VLOOKUP(VALUE(C935),Clusters!$A$5:$C$9999,3,FALSE)),"")</f>
        <v/>
      </c>
      <c r="I935" s="1"/>
      <c r="J935" s="1"/>
      <c r="K935" s="30"/>
      <c r="L935" s="30"/>
      <c r="M935" s="22"/>
      <c r="N935" s="22"/>
      <c r="O935" s="40" t="str">
        <f t="shared" si="28"/>
        <v/>
      </c>
      <c r="P935" s="41" t="str">
        <f t="shared" si="29"/>
        <v/>
      </c>
    </row>
    <row r="936" spans="1:16" s="2" customFormat="1">
      <c r="A936" s="1"/>
      <c r="B936" s="1"/>
      <c r="C936" s="21"/>
      <c r="D936" s="21"/>
      <c r="E936" s="44" t="str">
        <f>IFERROR(IF(RIGHT(C936,3)="999","Contract/Other",VLOOKUP(C936,'Assistance Listings'!$A$1:$C$9999,2,FALSE)),"")</f>
        <v/>
      </c>
      <c r="F936" s="1"/>
      <c r="G936" s="1"/>
      <c r="H936" s="44" t="str">
        <f>IFERROR(IF(G936="Y","R&amp;D Cluster",VLOOKUP(VALUE(C936),Clusters!$A$5:$C$9999,3,FALSE)),"")</f>
        <v/>
      </c>
      <c r="I936" s="1"/>
      <c r="J936" s="1"/>
      <c r="K936" s="30"/>
      <c r="L936" s="30"/>
      <c r="M936" s="22"/>
      <c r="N936" s="22"/>
      <c r="O936" s="40" t="str">
        <f t="shared" si="28"/>
        <v/>
      </c>
      <c r="P936" s="41" t="str">
        <f t="shared" si="29"/>
        <v/>
      </c>
    </row>
    <row r="937" spans="1:16" s="2" customFormat="1">
      <c r="A937" s="1"/>
      <c r="B937" s="1"/>
      <c r="C937" s="21"/>
      <c r="D937" s="21"/>
      <c r="E937" s="44" t="str">
        <f>IFERROR(IF(RIGHT(C937,3)="999","Contract/Other",VLOOKUP(C937,'Assistance Listings'!$A$1:$C$9999,2,FALSE)),"")</f>
        <v/>
      </c>
      <c r="F937" s="1"/>
      <c r="G937" s="1"/>
      <c r="H937" s="44" t="str">
        <f>IFERROR(IF(G937="Y","R&amp;D Cluster",VLOOKUP(VALUE(C937),Clusters!$A$5:$C$9999,3,FALSE)),"")</f>
        <v/>
      </c>
      <c r="I937" s="1"/>
      <c r="J937" s="1"/>
      <c r="K937" s="30"/>
      <c r="L937" s="30"/>
      <c r="M937" s="22"/>
      <c r="N937" s="22"/>
      <c r="O937" s="40" t="str">
        <f t="shared" si="28"/>
        <v/>
      </c>
      <c r="P937" s="41" t="str">
        <f t="shared" si="29"/>
        <v/>
      </c>
    </row>
    <row r="938" spans="1:16" s="2" customFormat="1">
      <c r="A938" s="1"/>
      <c r="B938" s="1"/>
      <c r="C938" s="21"/>
      <c r="D938" s="21"/>
      <c r="E938" s="44" t="str">
        <f>IFERROR(IF(RIGHT(C938,3)="999","Contract/Other",VLOOKUP(C938,'Assistance Listings'!$A$1:$C$9999,2,FALSE)),"")</f>
        <v/>
      </c>
      <c r="F938" s="1"/>
      <c r="G938" s="1"/>
      <c r="H938" s="44" t="str">
        <f>IFERROR(IF(G938="Y","R&amp;D Cluster",VLOOKUP(VALUE(C938),Clusters!$A$5:$C$9999,3,FALSE)),"")</f>
        <v/>
      </c>
      <c r="I938" s="1"/>
      <c r="J938" s="1"/>
      <c r="K938" s="30"/>
      <c r="L938" s="30"/>
      <c r="M938" s="22"/>
      <c r="N938" s="22"/>
      <c r="O938" s="40" t="str">
        <f t="shared" si="28"/>
        <v/>
      </c>
      <c r="P938" s="41" t="str">
        <f t="shared" si="29"/>
        <v/>
      </c>
    </row>
    <row r="939" spans="1:16" s="2" customFormat="1">
      <c r="A939" s="1"/>
      <c r="B939" s="1"/>
      <c r="C939" s="21"/>
      <c r="D939" s="21"/>
      <c r="E939" s="44" t="str">
        <f>IFERROR(IF(RIGHT(C939,3)="999","Contract/Other",VLOOKUP(C939,'Assistance Listings'!$A$1:$C$9999,2,FALSE)),"")</f>
        <v/>
      </c>
      <c r="F939" s="1"/>
      <c r="G939" s="1"/>
      <c r="H939" s="44" t="str">
        <f>IFERROR(IF(G939="Y","R&amp;D Cluster",VLOOKUP(VALUE(C939),Clusters!$A$5:$C$9999,3,FALSE)),"")</f>
        <v/>
      </c>
      <c r="I939" s="1"/>
      <c r="J939" s="1"/>
      <c r="K939" s="30"/>
      <c r="L939" s="30"/>
      <c r="M939" s="22"/>
      <c r="N939" s="22"/>
      <c r="O939" s="40" t="str">
        <f t="shared" si="28"/>
        <v/>
      </c>
      <c r="P939" s="41" t="str">
        <f t="shared" si="29"/>
        <v/>
      </c>
    </row>
    <row r="940" spans="1:16" s="2" customFormat="1">
      <c r="A940" s="1"/>
      <c r="B940" s="1"/>
      <c r="C940" s="21"/>
      <c r="D940" s="21"/>
      <c r="E940" s="44" t="str">
        <f>IFERROR(IF(RIGHT(C940,3)="999","Contract/Other",VLOOKUP(C940,'Assistance Listings'!$A$1:$C$9999,2,FALSE)),"")</f>
        <v/>
      </c>
      <c r="F940" s="1"/>
      <c r="G940" s="1"/>
      <c r="H940" s="44" t="str">
        <f>IFERROR(IF(G940="Y","R&amp;D Cluster",VLOOKUP(VALUE(C940),Clusters!$A$5:$C$9999,3,FALSE)),"")</f>
        <v/>
      </c>
      <c r="I940" s="1"/>
      <c r="J940" s="1"/>
      <c r="K940" s="30"/>
      <c r="L940" s="30"/>
      <c r="M940" s="22"/>
      <c r="N940" s="22"/>
      <c r="O940" s="40" t="str">
        <f t="shared" si="28"/>
        <v/>
      </c>
      <c r="P940" s="41" t="str">
        <f t="shared" si="29"/>
        <v/>
      </c>
    </row>
    <row r="941" spans="1:16" s="2" customFormat="1">
      <c r="A941" s="1"/>
      <c r="B941" s="1"/>
      <c r="C941" s="21"/>
      <c r="D941" s="21"/>
      <c r="E941" s="44" t="str">
        <f>IFERROR(IF(RIGHT(C941,3)="999","Contract/Other",VLOOKUP(C941,'Assistance Listings'!$A$1:$C$9999,2,FALSE)),"")</f>
        <v/>
      </c>
      <c r="F941" s="1"/>
      <c r="G941" s="1"/>
      <c r="H941" s="44" t="str">
        <f>IFERROR(IF(G941="Y","R&amp;D Cluster",VLOOKUP(VALUE(C941),Clusters!$A$5:$C$9999,3,FALSE)),"")</f>
        <v/>
      </c>
      <c r="I941" s="1"/>
      <c r="J941" s="1"/>
      <c r="K941" s="30"/>
      <c r="L941" s="30"/>
      <c r="M941" s="22"/>
      <c r="N941" s="22"/>
      <c r="O941" s="40" t="str">
        <f t="shared" si="28"/>
        <v/>
      </c>
      <c r="P941" s="41" t="str">
        <f t="shared" si="29"/>
        <v/>
      </c>
    </row>
    <row r="942" spans="1:16" s="2" customFormat="1">
      <c r="A942" s="1"/>
      <c r="B942" s="1"/>
      <c r="C942" s="21"/>
      <c r="D942" s="21"/>
      <c r="E942" s="44" t="str">
        <f>IFERROR(IF(RIGHT(C942,3)="999","Contract/Other",VLOOKUP(C942,'Assistance Listings'!$A$1:$C$9999,2,FALSE)),"")</f>
        <v/>
      </c>
      <c r="F942" s="1"/>
      <c r="G942" s="1"/>
      <c r="H942" s="44" t="str">
        <f>IFERROR(IF(G942="Y","R&amp;D Cluster",VLOOKUP(VALUE(C942),Clusters!$A$5:$C$9999,3,FALSE)),"")</f>
        <v/>
      </c>
      <c r="I942" s="1"/>
      <c r="J942" s="1"/>
      <c r="K942" s="30"/>
      <c r="L942" s="30"/>
      <c r="M942" s="22"/>
      <c r="N942" s="22"/>
      <c r="O942" s="40" t="str">
        <f t="shared" si="28"/>
        <v/>
      </c>
      <c r="P942" s="41" t="str">
        <f t="shared" si="29"/>
        <v/>
      </c>
    </row>
    <row r="943" spans="1:16" s="2" customFormat="1">
      <c r="A943" s="1"/>
      <c r="B943" s="1"/>
      <c r="C943" s="21"/>
      <c r="D943" s="21"/>
      <c r="E943" s="44" t="str">
        <f>IFERROR(IF(RIGHT(C943,3)="999","Contract/Other",VLOOKUP(C943,'Assistance Listings'!$A$1:$C$9999,2,FALSE)),"")</f>
        <v/>
      </c>
      <c r="F943" s="1"/>
      <c r="G943" s="1"/>
      <c r="H943" s="44" t="str">
        <f>IFERROR(IF(G943="Y","R&amp;D Cluster",VLOOKUP(VALUE(C943),Clusters!$A$5:$C$9999,3,FALSE)),"")</f>
        <v/>
      </c>
      <c r="I943" s="1"/>
      <c r="J943" s="1"/>
      <c r="K943" s="30"/>
      <c r="L943" s="30"/>
      <c r="M943" s="22"/>
      <c r="N943" s="22"/>
      <c r="O943" s="40" t="str">
        <f t="shared" si="28"/>
        <v/>
      </c>
      <c r="P943" s="41" t="str">
        <f t="shared" si="29"/>
        <v/>
      </c>
    </row>
    <row r="944" spans="1:16" s="2" customFormat="1">
      <c r="A944" s="1"/>
      <c r="B944" s="1"/>
      <c r="C944" s="21"/>
      <c r="D944" s="21"/>
      <c r="E944" s="44" t="str">
        <f>IFERROR(IF(RIGHT(C944,3)="999","Contract/Other",VLOOKUP(C944,'Assistance Listings'!$A$1:$C$9999,2,FALSE)),"")</f>
        <v/>
      </c>
      <c r="F944" s="1"/>
      <c r="G944" s="1"/>
      <c r="H944" s="44" t="str">
        <f>IFERROR(IF(G944="Y","R&amp;D Cluster",VLOOKUP(VALUE(C944),Clusters!$A$5:$C$9999,3,FALSE)),"")</f>
        <v/>
      </c>
      <c r="I944" s="1"/>
      <c r="J944" s="1"/>
      <c r="K944" s="30"/>
      <c r="L944" s="30"/>
      <c r="M944" s="22"/>
      <c r="N944" s="22"/>
      <c r="O944" s="40" t="str">
        <f t="shared" si="28"/>
        <v/>
      </c>
      <c r="P944" s="41" t="str">
        <f t="shared" si="29"/>
        <v/>
      </c>
    </row>
    <row r="945" spans="1:16" s="2" customFormat="1">
      <c r="A945" s="1"/>
      <c r="B945" s="1"/>
      <c r="C945" s="21"/>
      <c r="D945" s="21"/>
      <c r="E945" s="44" t="str">
        <f>IFERROR(IF(RIGHT(C945,3)="999","Contract/Other",VLOOKUP(C945,'Assistance Listings'!$A$1:$C$9999,2,FALSE)),"")</f>
        <v/>
      </c>
      <c r="F945" s="1"/>
      <c r="G945" s="1"/>
      <c r="H945" s="44" t="str">
        <f>IFERROR(IF(G945="Y","R&amp;D Cluster",VLOOKUP(VALUE(C945),Clusters!$A$5:$C$9999,3,FALSE)),"")</f>
        <v/>
      </c>
      <c r="I945" s="1"/>
      <c r="J945" s="1"/>
      <c r="K945" s="30"/>
      <c r="L945" s="30"/>
      <c r="M945" s="22"/>
      <c r="N945" s="22"/>
      <c r="O945" s="40" t="str">
        <f t="shared" si="28"/>
        <v/>
      </c>
      <c r="P945" s="41" t="str">
        <f t="shared" si="29"/>
        <v/>
      </c>
    </row>
    <row r="946" spans="1:16" s="2" customFormat="1">
      <c r="A946" s="1"/>
      <c r="B946" s="1"/>
      <c r="C946" s="21"/>
      <c r="D946" s="21"/>
      <c r="E946" s="44" t="str">
        <f>IFERROR(IF(RIGHT(C946,3)="999","Contract/Other",VLOOKUP(C946,'Assistance Listings'!$A$1:$C$9999,2,FALSE)),"")</f>
        <v/>
      </c>
      <c r="F946" s="1"/>
      <c r="G946" s="1"/>
      <c r="H946" s="44" t="str">
        <f>IFERROR(IF(G946="Y","R&amp;D Cluster",VLOOKUP(VALUE(C946),Clusters!$A$5:$C$9999,3,FALSE)),"")</f>
        <v/>
      </c>
      <c r="I946" s="1"/>
      <c r="J946" s="1"/>
      <c r="K946" s="30"/>
      <c r="L946" s="30"/>
      <c r="M946" s="22"/>
      <c r="N946" s="22"/>
      <c r="O946" s="40" t="str">
        <f t="shared" si="28"/>
        <v/>
      </c>
      <c r="P946" s="41" t="str">
        <f t="shared" si="29"/>
        <v/>
      </c>
    </row>
    <row r="947" spans="1:16" s="2" customFormat="1">
      <c r="A947" s="1"/>
      <c r="B947" s="1"/>
      <c r="C947" s="21"/>
      <c r="D947" s="21"/>
      <c r="E947" s="44" t="str">
        <f>IFERROR(IF(RIGHT(C947,3)="999","Contract/Other",VLOOKUP(C947,'Assistance Listings'!$A$1:$C$9999,2,FALSE)),"")</f>
        <v/>
      </c>
      <c r="F947" s="1"/>
      <c r="G947" s="1"/>
      <c r="H947" s="44" t="str">
        <f>IFERROR(IF(G947="Y","R&amp;D Cluster",VLOOKUP(VALUE(C947),Clusters!$A$5:$C$9999,3,FALSE)),"")</f>
        <v/>
      </c>
      <c r="I947" s="1"/>
      <c r="J947" s="1"/>
      <c r="K947" s="30"/>
      <c r="L947" s="30"/>
      <c r="M947" s="22"/>
      <c r="N947" s="22"/>
      <c r="O947" s="40" t="str">
        <f t="shared" si="28"/>
        <v/>
      </c>
      <c r="P947" s="41" t="str">
        <f t="shared" si="29"/>
        <v/>
      </c>
    </row>
    <row r="948" spans="1:16" s="2" customFormat="1">
      <c r="A948" s="1"/>
      <c r="B948" s="1"/>
      <c r="C948" s="21"/>
      <c r="D948" s="21"/>
      <c r="E948" s="44" t="str">
        <f>IFERROR(IF(RIGHT(C948,3)="999","Contract/Other",VLOOKUP(C948,'Assistance Listings'!$A$1:$C$9999,2,FALSE)),"")</f>
        <v/>
      </c>
      <c r="F948" s="1"/>
      <c r="G948" s="1"/>
      <c r="H948" s="44" t="str">
        <f>IFERROR(IF(G948="Y","R&amp;D Cluster",VLOOKUP(VALUE(C948),Clusters!$A$5:$C$9999,3,FALSE)),"")</f>
        <v/>
      </c>
      <c r="I948" s="1"/>
      <c r="J948" s="1"/>
      <c r="K948" s="30"/>
      <c r="L948" s="30"/>
      <c r="M948" s="22"/>
      <c r="N948" s="22"/>
      <c r="O948" s="40" t="str">
        <f t="shared" si="28"/>
        <v/>
      </c>
      <c r="P948" s="41" t="str">
        <f t="shared" si="29"/>
        <v/>
      </c>
    </row>
    <row r="949" spans="1:16" s="2" customFormat="1">
      <c r="A949" s="1"/>
      <c r="B949" s="1"/>
      <c r="C949" s="21"/>
      <c r="D949" s="21"/>
      <c r="E949" s="44" t="str">
        <f>IFERROR(IF(RIGHT(C949,3)="999","Contract/Other",VLOOKUP(C949,'Assistance Listings'!$A$1:$C$9999,2,FALSE)),"")</f>
        <v/>
      </c>
      <c r="F949" s="1"/>
      <c r="G949" s="1"/>
      <c r="H949" s="44" t="str">
        <f>IFERROR(IF(G949="Y","R&amp;D Cluster",VLOOKUP(VALUE(C949),Clusters!$A$5:$C$9999,3,FALSE)),"")</f>
        <v/>
      </c>
      <c r="I949" s="1"/>
      <c r="J949" s="1"/>
      <c r="K949" s="30"/>
      <c r="L949" s="30"/>
      <c r="M949" s="22"/>
      <c r="N949" s="22"/>
      <c r="O949" s="40" t="str">
        <f t="shared" si="28"/>
        <v/>
      </c>
      <c r="P949" s="41" t="str">
        <f t="shared" si="29"/>
        <v/>
      </c>
    </row>
    <row r="950" spans="1:16" s="2" customFormat="1">
      <c r="A950" s="1"/>
      <c r="B950" s="1"/>
      <c r="C950" s="21"/>
      <c r="D950" s="21"/>
      <c r="E950" s="44" t="str">
        <f>IFERROR(IF(RIGHT(C950,3)="999","Contract/Other",VLOOKUP(C950,'Assistance Listings'!$A$1:$C$9999,2,FALSE)),"")</f>
        <v/>
      </c>
      <c r="F950" s="1"/>
      <c r="G950" s="1"/>
      <c r="H950" s="44" t="str">
        <f>IFERROR(IF(G950="Y","R&amp;D Cluster",VLOOKUP(VALUE(C950),Clusters!$A$5:$C$9999,3,FALSE)),"")</f>
        <v/>
      </c>
      <c r="I950" s="1"/>
      <c r="J950" s="1"/>
      <c r="K950" s="30"/>
      <c r="L950" s="30"/>
      <c r="M950" s="22"/>
      <c r="N950" s="22"/>
      <c r="O950" s="40" t="str">
        <f t="shared" si="28"/>
        <v/>
      </c>
      <c r="P950" s="41" t="str">
        <f t="shared" si="29"/>
        <v/>
      </c>
    </row>
    <row r="951" spans="1:16" s="2" customFormat="1">
      <c r="A951" s="1"/>
      <c r="B951" s="1"/>
      <c r="C951" s="21"/>
      <c r="D951" s="21"/>
      <c r="E951" s="44" t="str">
        <f>IFERROR(IF(RIGHT(C951,3)="999","Contract/Other",VLOOKUP(C951,'Assistance Listings'!$A$1:$C$9999,2,FALSE)),"")</f>
        <v/>
      </c>
      <c r="F951" s="1"/>
      <c r="G951" s="1"/>
      <c r="H951" s="44" t="str">
        <f>IFERROR(IF(G951="Y","R&amp;D Cluster",VLOOKUP(VALUE(C951),Clusters!$A$5:$C$9999,3,FALSE)),"")</f>
        <v/>
      </c>
      <c r="I951" s="1"/>
      <c r="J951" s="1"/>
      <c r="K951" s="30"/>
      <c r="L951" s="30"/>
      <c r="M951" s="22"/>
      <c r="N951" s="22"/>
      <c r="O951" s="40" t="str">
        <f t="shared" si="28"/>
        <v/>
      </c>
      <c r="P951" s="41" t="str">
        <f t="shared" si="29"/>
        <v/>
      </c>
    </row>
    <row r="952" spans="1:16" s="2" customFormat="1">
      <c r="A952" s="1"/>
      <c r="B952" s="1"/>
      <c r="C952" s="21"/>
      <c r="D952" s="21"/>
      <c r="E952" s="44" t="str">
        <f>IFERROR(IF(RIGHT(C952,3)="999","Contract/Other",VLOOKUP(C952,'Assistance Listings'!$A$1:$C$9999,2,FALSE)),"")</f>
        <v/>
      </c>
      <c r="F952" s="1"/>
      <c r="G952" s="1"/>
      <c r="H952" s="44" t="str">
        <f>IFERROR(IF(G952="Y","R&amp;D Cluster",VLOOKUP(VALUE(C952),Clusters!$A$5:$C$9999,3,FALSE)),"")</f>
        <v/>
      </c>
      <c r="I952" s="1"/>
      <c r="J952" s="1"/>
      <c r="K952" s="30"/>
      <c r="L952" s="30"/>
      <c r="M952" s="22"/>
      <c r="N952" s="22"/>
      <c r="O952" s="40" t="str">
        <f t="shared" si="28"/>
        <v/>
      </c>
      <c r="P952" s="41" t="str">
        <f t="shared" si="29"/>
        <v/>
      </c>
    </row>
    <row r="953" spans="1:16" s="2" customFormat="1">
      <c r="A953" s="1"/>
      <c r="B953" s="1"/>
      <c r="C953" s="21"/>
      <c r="D953" s="21"/>
      <c r="E953" s="44" t="str">
        <f>IFERROR(IF(RIGHT(C953,3)="999","Contract/Other",VLOOKUP(C953,'Assistance Listings'!$A$1:$C$9999,2,FALSE)),"")</f>
        <v/>
      </c>
      <c r="F953" s="1"/>
      <c r="G953" s="1"/>
      <c r="H953" s="44" t="str">
        <f>IFERROR(IF(G953="Y","R&amp;D Cluster",VLOOKUP(VALUE(C953),Clusters!$A$5:$C$9999,3,FALSE)),"")</f>
        <v/>
      </c>
      <c r="I953" s="1"/>
      <c r="J953" s="1"/>
      <c r="K953" s="30"/>
      <c r="L953" s="30"/>
      <c r="M953" s="22"/>
      <c r="N953" s="22"/>
      <c r="O953" s="40" t="str">
        <f t="shared" si="28"/>
        <v/>
      </c>
      <c r="P953" s="41" t="str">
        <f t="shared" si="29"/>
        <v/>
      </c>
    </row>
    <row r="954" spans="1:16" s="2" customFormat="1">
      <c r="A954" s="1"/>
      <c r="B954" s="1"/>
      <c r="C954" s="21"/>
      <c r="D954" s="21"/>
      <c r="E954" s="44" t="str">
        <f>IFERROR(IF(RIGHT(C954,3)="999","Contract/Other",VLOOKUP(C954,'Assistance Listings'!$A$1:$C$9999,2,FALSE)),"")</f>
        <v/>
      </c>
      <c r="F954" s="1"/>
      <c r="G954" s="1"/>
      <c r="H954" s="44" t="str">
        <f>IFERROR(IF(G954="Y","R&amp;D Cluster",VLOOKUP(VALUE(C954),Clusters!$A$5:$C$9999,3,FALSE)),"")</f>
        <v/>
      </c>
      <c r="I954" s="1"/>
      <c r="J954" s="1"/>
      <c r="K954" s="30"/>
      <c r="L954" s="30"/>
      <c r="M954" s="22"/>
      <c r="N954" s="22"/>
      <c r="O954" s="40" t="str">
        <f t="shared" si="28"/>
        <v/>
      </c>
      <c r="P954" s="41" t="str">
        <f t="shared" si="29"/>
        <v/>
      </c>
    </row>
    <row r="955" spans="1:16" s="2" customFormat="1">
      <c r="A955" s="1"/>
      <c r="B955" s="1"/>
      <c r="C955" s="21"/>
      <c r="D955" s="21"/>
      <c r="E955" s="44" t="str">
        <f>IFERROR(IF(RIGHT(C955,3)="999","Contract/Other",VLOOKUP(C955,'Assistance Listings'!$A$1:$C$9999,2,FALSE)),"")</f>
        <v/>
      </c>
      <c r="F955" s="1"/>
      <c r="G955" s="1"/>
      <c r="H955" s="44" t="str">
        <f>IFERROR(IF(G955="Y","R&amp;D Cluster",VLOOKUP(VALUE(C955),Clusters!$A$5:$C$9999,3,FALSE)),"")</f>
        <v/>
      </c>
      <c r="I955" s="1"/>
      <c r="J955" s="1"/>
      <c r="K955" s="30"/>
      <c r="L955" s="30"/>
      <c r="M955" s="22"/>
      <c r="N955" s="22"/>
      <c r="O955" s="40" t="str">
        <f t="shared" si="28"/>
        <v/>
      </c>
      <c r="P955" s="41" t="str">
        <f t="shared" si="29"/>
        <v/>
      </c>
    </row>
    <row r="956" spans="1:16" s="2" customFormat="1">
      <c r="A956" s="1"/>
      <c r="B956" s="1"/>
      <c r="C956" s="21"/>
      <c r="D956" s="21"/>
      <c r="E956" s="44" t="str">
        <f>IFERROR(IF(RIGHT(C956,3)="999","Contract/Other",VLOOKUP(C956,'Assistance Listings'!$A$1:$C$9999,2,FALSE)),"")</f>
        <v/>
      </c>
      <c r="F956" s="1"/>
      <c r="G956" s="1"/>
      <c r="H956" s="44" t="str">
        <f>IFERROR(IF(G956="Y","R&amp;D Cluster",VLOOKUP(VALUE(C956),Clusters!$A$5:$C$9999,3,FALSE)),"")</f>
        <v/>
      </c>
      <c r="I956" s="1"/>
      <c r="J956" s="1"/>
      <c r="K956" s="30"/>
      <c r="L956" s="30"/>
      <c r="M956" s="22"/>
      <c r="N956" s="22"/>
      <c r="O956" s="40" t="str">
        <f t="shared" si="28"/>
        <v/>
      </c>
      <c r="P956" s="41" t="str">
        <f t="shared" si="29"/>
        <v/>
      </c>
    </row>
    <row r="957" spans="1:16" s="2" customFormat="1">
      <c r="A957" s="1"/>
      <c r="B957" s="1"/>
      <c r="C957" s="21"/>
      <c r="D957" s="21"/>
      <c r="E957" s="44" t="str">
        <f>IFERROR(IF(RIGHT(C957,3)="999","Contract/Other",VLOOKUP(C957,'Assistance Listings'!$A$1:$C$9999,2,FALSE)),"")</f>
        <v/>
      </c>
      <c r="F957" s="1"/>
      <c r="G957" s="1"/>
      <c r="H957" s="44" t="str">
        <f>IFERROR(IF(G957="Y","R&amp;D Cluster",VLOOKUP(VALUE(C957),Clusters!$A$5:$C$9999,3,FALSE)),"")</f>
        <v/>
      </c>
      <c r="I957" s="1"/>
      <c r="J957" s="1"/>
      <c r="K957" s="30"/>
      <c r="L957" s="30"/>
      <c r="M957" s="22"/>
      <c r="N957" s="22"/>
      <c r="O957" s="40" t="str">
        <f t="shared" si="28"/>
        <v/>
      </c>
      <c r="P957" s="41" t="str">
        <f t="shared" si="29"/>
        <v/>
      </c>
    </row>
    <row r="958" spans="1:16" s="2" customFormat="1">
      <c r="A958" s="1"/>
      <c r="B958" s="1"/>
      <c r="C958" s="21"/>
      <c r="D958" s="21"/>
      <c r="E958" s="44" t="str">
        <f>IFERROR(IF(RIGHT(C958,3)="999","Contract/Other",VLOOKUP(C958,'Assistance Listings'!$A$1:$C$9999,2,FALSE)),"")</f>
        <v/>
      </c>
      <c r="F958" s="1"/>
      <c r="G958" s="1"/>
      <c r="H958" s="44" t="str">
        <f>IFERROR(IF(G958="Y","R&amp;D Cluster",VLOOKUP(VALUE(C958),Clusters!$A$5:$C$9999,3,FALSE)),"")</f>
        <v/>
      </c>
      <c r="I958" s="1"/>
      <c r="J958" s="1"/>
      <c r="K958" s="30"/>
      <c r="L958" s="30"/>
      <c r="M958" s="22"/>
      <c r="N958" s="22"/>
      <c r="O958" s="40" t="str">
        <f t="shared" si="28"/>
        <v/>
      </c>
      <c r="P958" s="41" t="str">
        <f t="shared" si="29"/>
        <v/>
      </c>
    </row>
    <row r="959" spans="1:16" s="2" customFormat="1">
      <c r="A959" s="1"/>
      <c r="B959" s="1"/>
      <c r="C959" s="21"/>
      <c r="D959" s="21"/>
      <c r="E959" s="44" t="str">
        <f>IFERROR(IF(RIGHT(C959,3)="999","Contract/Other",VLOOKUP(C959,'Assistance Listings'!$A$1:$C$9999,2,FALSE)),"")</f>
        <v/>
      </c>
      <c r="F959" s="1"/>
      <c r="G959" s="1"/>
      <c r="H959" s="44" t="str">
        <f>IFERROR(IF(G959="Y","R&amp;D Cluster",VLOOKUP(VALUE(C959),Clusters!$A$5:$C$9999,3,FALSE)),"")</f>
        <v/>
      </c>
      <c r="I959" s="1"/>
      <c r="J959" s="1"/>
      <c r="K959" s="30"/>
      <c r="L959" s="30"/>
      <c r="M959" s="22"/>
      <c r="N959" s="22"/>
      <c r="O959" s="40" t="str">
        <f t="shared" si="28"/>
        <v/>
      </c>
      <c r="P959" s="41" t="str">
        <f t="shared" si="29"/>
        <v/>
      </c>
    </row>
    <row r="960" spans="1:16" s="2" customFormat="1">
      <c r="A960" s="1"/>
      <c r="B960" s="1"/>
      <c r="C960" s="21"/>
      <c r="D960" s="21"/>
      <c r="E960" s="44" t="str">
        <f>IFERROR(IF(RIGHT(C960,3)="999","Contract/Other",VLOOKUP(C960,'Assistance Listings'!$A$1:$C$9999,2,FALSE)),"")</f>
        <v/>
      </c>
      <c r="F960" s="1"/>
      <c r="G960" s="1"/>
      <c r="H960" s="44" t="str">
        <f>IFERROR(IF(G960="Y","R&amp;D Cluster",VLOOKUP(VALUE(C960),Clusters!$A$5:$C$9999,3,FALSE)),"")</f>
        <v/>
      </c>
      <c r="I960" s="1"/>
      <c r="J960" s="1"/>
      <c r="K960" s="30"/>
      <c r="L960" s="30"/>
      <c r="M960" s="22"/>
      <c r="N960" s="22"/>
      <c r="O960" s="40" t="str">
        <f t="shared" si="28"/>
        <v/>
      </c>
      <c r="P960" s="41" t="str">
        <f t="shared" si="29"/>
        <v/>
      </c>
    </row>
    <row r="961" spans="1:16" s="2" customFormat="1">
      <c r="A961" s="1"/>
      <c r="B961" s="1"/>
      <c r="C961" s="21"/>
      <c r="D961" s="21"/>
      <c r="E961" s="44" t="str">
        <f>IFERROR(IF(RIGHT(C961,3)="999","Contract/Other",VLOOKUP(C961,'Assistance Listings'!$A$1:$C$9999,2,FALSE)),"")</f>
        <v/>
      </c>
      <c r="F961" s="1"/>
      <c r="G961" s="1"/>
      <c r="H961" s="44" t="str">
        <f>IFERROR(IF(G961="Y","R&amp;D Cluster",VLOOKUP(VALUE(C961),Clusters!$A$5:$C$9999,3,FALSE)),"")</f>
        <v/>
      </c>
      <c r="I961" s="1"/>
      <c r="J961" s="1"/>
      <c r="K961" s="30"/>
      <c r="L961" s="30"/>
      <c r="M961" s="22"/>
      <c r="N961" s="22"/>
      <c r="O961" s="40" t="str">
        <f t="shared" si="28"/>
        <v/>
      </c>
      <c r="P961" s="41" t="str">
        <f t="shared" si="29"/>
        <v/>
      </c>
    </row>
    <row r="962" spans="1:16" s="2" customFormat="1">
      <c r="A962" s="1"/>
      <c r="B962" s="1"/>
      <c r="C962" s="21"/>
      <c r="D962" s="21"/>
      <c r="E962" s="44" t="str">
        <f>IFERROR(IF(RIGHT(C962,3)="999","Contract/Other",VLOOKUP(C962,'Assistance Listings'!$A$1:$C$9999,2,FALSE)),"")</f>
        <v/>
      </c>
      <c r="F962" s="1"/>
      <c r="G962" s="1"/>
      <c r="H962" s="44" t="str">
        <f>IFERROR(IF(G962="Y","R&amp;D Cluster",VLOOKUP(VALUE(C962),Clusters!$A$5:$C$9999,3,FALSE)),"")</f>
        <v/>
      </c>
      <c r="I962" s="1"/>
      <c r="J962" s="1"/>
      <c r="K962" s="30"/>
      <c r="L962" s="30"/>
      <c r="M962" s="22"/>
      <c r="N962" s="22"/>
      <c r="O962" s="40" t="str">
        <f t="shared" si="28"/>
        <v/>
      </c>
      <c r="P962" s="41" t="str">
        <f t="shared" si="29"/>
        <v/>
      </c>
    </row>
    <row r="963" spans="1:16" s="2" customFormat="1">
      <c r="A963" s="1"/>
      <c r="B963" s="1"/>
      <c r="C963" s="21"/>
      <c r="D963" s="21"/>
      <c r="E963" s="44" t="str">
        <f>IFERROR(IF(RIGHT(C963,3)="999","Contract/Other",VLOOKUP(C963,'Assistance Listings'!$A$1:$C$9999,2,FALSE)),"")</f>
        <v/>
      </c>
      <c r="F963" s="1"/>
      <c r="G963" s="1"/>
      <c r="H963" s="44" t="str">
        <f>IFERROR(IF(G963="Y","R&amp;D Cluster",VLOOKUP(VALUE(C963),Clusters!$A$5:$C$9999,3,FALSE)),"")</f>
        <v/>
      </c>
      <c r="I963" s="1"/>
      <c r="J963" s="1"/>
      <c r="K963" s="30"/>
      <c r="L963" s="30"/>
      <c r="M963" s="22"/>
      <c r="N963" s="22"/>
      <c r="O963" s="40" t="str">
        <f t="shared" si="28"/>
        <v/>
      </c>
      <c r="P963" s="41" t="str">
        <f t="shared" si="29"/>
        <v/>
      </c>
    </row>
    <row r="964" spans="1:16" s="2" customFormat="1">
      <c r="A964" s="1"/>
      <c r="B964" s="1"/>
      <c r="C964" s="21"/>
      <c r="D964" s="21"/>
      <c r="E964" s="44" t="str">
        <f>IFERROR(IF(RIGHT(C964,3)="999","Contract/Other",VLOOKUP(C964,'Assistance Listings'!$A$1:$C$9999,2,FALSE)),"")</f>
        <v/>
      </c>
      <c r="F964" s="1"/>
      <c r="G964" s="1"/>
      <c r="H964" s="44" t="str">
        <f>IFERROR(IF(G964="Y","R&amp;D Cluster",VLOOKUP(VALUE(C964),Clusters!$A$5:$C$9999,3,FALSE)),"")</f>
        <v/>
      </c>
      <c r="I964" s="1"/>
      <c r="J964" s="1"/>
      <c r="K964" s="30"/>
      <c r="L964" s="30"/>
      <c r="M964" s="22"/>
      <c r="N964" s="22"/>
      <c r="O964" s="40" t="str">
        <f t="shared" si="28"/>
        <v/>
      </c>
      <c r="P964" s="41" t="str">
        <f t="shared" si="29"/>
        <v/>
      </c>
    </row>
    <row r="965" spans="1:16" s="2" customFormat="1">
      <c r="A965" s="1"/>
      <c r="B965" s="1"/>
      <c r="C965" s="21"/>
      <c r="D965" s="21"/>
      <c r="E965" s="44" t="str">
        <f>IFERROR(IF(RIGHT(C965,3)="999","Contract/Other",VLOOKUP(C965,'Assistance Listings'!$A$1:$C$9999,2,FALSE)),"")</f>
        <v/>
      </c>
      <c r="F965" s="1"/>
      <c r="G965" s="1"/>
      <c r="H965" s="44" t="str">
        <f>IFERROR(IF(G965="Y","R&amp;D Cluster",VLOOKUP(VALUE(C965),Clusters!$A$5:$C$9999,3,FALSE)),"")</f>
        <v/>
      </c>
      <c r="I965" s="1"/>
      <c r="J965" s="1"/>
      <c r="K965" s="30"/>
      <c r="L965" s="30"/>
      <c r="M965" s="22"/>
      <c r="N965" s="22"/>
      <c r="O965" s="40" t="str">
        <f t="shared" si="28"/>
        <v/>
      </c>
      <c r="P965" s="41" t="str">
        <f t="shared" si="29"/>
        <v/>
      </c>
    </row>
    <row r="966" spans="1:16" s="2" customFormat="1">
      <c r="A966" s="1"/>
      <c r="B966" s="1"/>
      <c r="C966" s="21"/>
      <c r="D966" s="21"/>
      <c r="E966" s="44" t="str">
        <f>IFERROR(IF(RIGHT(C966,3)="999","Contract/Other",VLOOKUP(C966,'Assistance Listings'!$A$1:$C$9999,2,FALSE)),"")</f>
        <v/>
      </c>
      <c r="F966" s="1"/>
      <c r="G966" s="1"/>
      <c r="H966" s="44" t="str">
        <f>IFERROR(IF(G966="Y","R&amp;D Cluster",VLOOKUP(VALUE(C966),Clusters!$A$5:$C$9999,3,FALSE)),"")</f>
        <v/>
      </c>
      <c r="I966" s="1"/>
      <c r="J966" s="1"/>
      <c r="K966" s="30"/>
      <c r="L966" s="30"/>
      <c r="M966" s="22"/>
      <c r="N966" s="22"/>
      <c r="O966" s="40" t="str">
        <f t="shared" si="28"/>
        <v/>
      </c>
      <c r="P966" s="41" t="str">
        <f t="shared" si="29"/>
        <v/>
      </c>
    </row>
    <row r="967" spans="1:16" s="2" customFormat="1">
      <c r="A967" s="1"/>
      <c r="B967" s="1"/>
      <c r="C967" s="21"/>
      <c r="D967" s="21"/>
      <c r="E967" s="44" t="str">
        <f>IFERROR(IF(RIGHT(C967,3)="999","Contract/Other",VLOOKUP(C967,'Assistance Listings'!$A$1:$C$9999,2,FALSE)),"")</f>
        <v/>
      </c>
      <c r="F967" s="1"/>
      <c r="G967" s="1"/>
      <c r="H967" s="44" t="str">
        <f>IFERROR(IF(G967="Y","R&amp;D Cluster",VLOOKUP(VALUE(C967),Clusters!$A$5:$C$9999,3,FALSE)),"")</f>
        <v/>
      </c>
      <c r="I967" s="1"/>
      <c r="J967" s="1"/>
      <c r="K967" s="30"/>
      <c r="L967" s="30"/>
      <c r="M967" s="22"/>
      <c r="N967" s="22"/>
      <c r="O967" s="40" t="str">
        <f t="shared" si="28"/>
        <v/>
      </c>
      <c r="P967" s="41" t="str">
        <f t="shared" si="29"/>
        <v/>
      </c>
    </row>
    <row r="968" spans="1:16" s="2" customFormat="1">
      <c r="A968" s="1"/>
      <c r="B968" s="1"/>
      <c r="C968" s="21"/>
      <c r="D968" s="21"/>
      <c r="E968" s="44" t="str">
        <f>IFERROR(IF(RIGHT(C968,3)="999","Contract/Other",VLOOKUP(C968,'Assistance Listings'!$A$1:$C$9999,2,FALSE)),"")</f>
        <v/>
      </c>
      <c r="F968" s="1"/>
      <c r="G968" s="1"/>
      <c r="H968" s="44" t="str">
        <f>IFERROR(IF(G968="Y","R&amp;D Cluster",VLOOKUP(VALUE(C968),Clusters!$A$5:$C$9999,3,FALSE)),"")</f>
        <v/>
      </c>
      <c r="I968" s="1"/>
      <c r="J968" s="1"/>
      <c r="K968" s="30"/>
      <c r="L968" s="30"/>
      <c r="M968" s="22"/>
      <c r="N968" s="22"/>
      <c r="O968" s="40" t="str">
        <f t="shared" ref="O968:O1031" si="30">IF(OR(N968&gt;M968,N968&lt;0),"ERROR","")</f>
        <v/>
      </c>
      <c r="P968" s="41" t="str">
        <f t="shared" ref="P968:P1031" si="31">IF(ISBLANK(J968),"",IF(J968="Y","",IF(J968="N",IF(ISBLANK(K968),"Pass-Through Entity Required",IF(LEN(K968)&gt;70,"Pass-Through Entity Name limited to 70 characters",IF(ISBLANK(L968),"Pass-Through Entity ID Required",""))))))</f>
        <v/>
      </c>
    </row>
    <row r="969" spans="1:16" s="2" customFormat="1">
      <c r="A969" s="1"/>
      <c r="B969" s="1"/>
      <c r="C969" s="21"/>
      <c r="D969" s="21"/>
      <c r="E969" s="44" t="str">
        <f>IFERROR(IF(RIGHT(C969,3)="999","Contract/Other",VLOOKUP(C969,'Assistance Listings'!$A$1:$C$9999,2,FALSE)),"")</f>
        <v/>
      </c>
      <c r="F969" s="1"/>
      <c r="G969" s="1"/>
      <c r="H969" s="44" t="str">
        <f>IFERROR(IF(G969="Y","R&amp;D Cluster",VLOOKUP(VALUE(C969),Clusters!$A$5:$C$9999,3,FALSE)),"")</f>
        <v/>
      </c>
      <c r="I969" s="1"/>
      <c r="J969" s="1"/>
      <c r="K969" s="30"/>
      <c r="L969" s="30"/>
      <c r="M969" s="22"/>
      <c r="N969" s="22"/>
      <c r="O969" s="40" t="str">
        <f t="shared" si="30"/>
        <v/>
      </c>
      <c r="P969" s="41" t="str">
        <f t="shared" si="31"/>
        <v/>
      </c>
    </row>
    <row r="970" spans="1:16" s="2" customFormat="1">
      <c r="A970" s="1"/>
      <c r="B970" s="1"/>
      <c r="C970" s="21"/>
      <c r="D970" s="21"/>
      <c r="E970" s="44" t="str">
        <f>IFERROR(IF(RIGHT(C970,3)="999","Contract/Other",VLOOKUP(C970,'Assistance Listings'!$A$1:$C$9999,2,FALSE)),"")</f>
        <v/>
      </c>
      <c r="F970" s="1"/>
      <c r="G970" s="1"/>
      <c r="H970" s="44" t="str">
        <f>IFERROR(IF(G970="Y","R&amp;D Cluster",VLOOKUP(VALUE(C970),Clusters!$A$5:$C$9999,3,FALSE)),"")</f>
        <v/>
      </c>
      <c r="I970" s="1"/>
      <c r="J970" s="1"/>
      <c r="K970" s="30"/>
      <c r="L970" s="30"/>
      <c r="M970" s="22"/>
      <c r="N970" s="22"/>
      <c r="O970" s="40" t="str">
        <f t="shared" si="30"/>
        <v/>
      </c>
      <c r="P970" s="41" t="str">
        <f t="shared" si="31"/>
        <v/>
      </c>
    </row>
    <row r="971" spans="1:16" s="2" customFormat="1">
      <c r="A971" s="1"/>
      <c r="B971" s="1"/>
      <c r="C971" s="21"/>
      <c r="D971" s="21"/>
      <c r="E971" s="44" t="str">
        <f>IFERROR(IF(RIGHT(C971,3)="999","Contract/Other",VLOOKUP(C971,'Assistance Listings'!$A$1:$C$9999,2,FALSE)),"")</f>
        <v/>
      </c>
      <c r="F971" s="1"/>
      <c r="G971" s="1"/>
      <c r="H971" s="44" t="str">
        <f>IFERROR(IF(G971="Y","R&amp;D Cluster",VLOOKUP(VALUE(C971),Clusters!$A$5:$C$9999,3,FALSE)),"")</f>
        <v/>
      </c>
      <c r="I971" s="1"/>
      <c r="J971" s="1"/>
      <c r="K971" s="30"/>
      <c r="L971" s="30"/>
      <c r="M971" s="22"/>
      <c r="N971" s="22"/>
      <c r="O971" s="40" t="str">
        <f t="shared" si="30"/>
        <v/>
      </c>
      <c r="P971" s="41" t="str">
        <f t="shared" si="31"/>
        <v/>
      </c>
    </row>
    <row r="972" spans="1:16" s="2" customFormat="1">
      <c r="A972" s="1"/>
      <c r="B972" s="1"/>
      <c r="C972" s="21"/>
      <c r="D972" s="21"/>
      <c r="E972" s="44" t="str">
        <f>IFERROR(IF(RIGHT(C972,3)="999","Contract/Other",VLOOKUP(C972,'Assistance Listings'!$A$1:$C$9999,2,FALSE)),"")</f>
        <v/>
      </c>
      <c r="F972" s="1"/>
      <c r="G972" s="1"/>
      <c r="H972" s="44" t="str">
        <f>IFERROR(IF(G972="Y","R&amp;D Cluster",VLOOKUP(VALUE(C972),Clusters!$A$5:$C$9999,3,FALSE)),"")</f>
        <v/>
      </c>
      <c r="I972" s="1"/>
      <c r="J972" s="1"/>
      <c r="K972" s="30"/>
      <c r="L972" s="30"/>
      <c r="M972" s="22"/>
      <c r="N972" s="22"/>
      <c r="O972" s="40" t="str">
        <f t="shared" si="30"/>
        <v/>
      </c>
      <c r="P972" s="41" t="str">
        <f t="shared" si="31"/>
        <v/>
      </c>
    </row>
    <row r="973" spans="1:16" s="2" customFormat="1">
      <c r="A973" s="1"/>
      <c r="B973" s="1"/>
      <c r="C973" s="21"/>
      <c r="D973" s="21"/>
      <c r="E973" s="44" t="str">
        <f>IFERROR(IF(RIGHT(C973,3)="999","Contract/Other",VLOOKUP(C973,'Assistance Listings'!$A$1:$C$9999,2,FALSE)),"")</f>
        <v/>
      </c>
      <c r="F973" s="1"/>
      <c r="G973" s="1"/>
      <c r="H973" s="44" t="str">
        <f>IFERROR(IF(G973="Y","R&amp;D Cluster",VLOOKUP(VALUE(C973),Clusters!$A$5:$C$9999,3,FALSE)),"")</f>
        <v/>
      </c>
      <c r="I973" s="1"/>
      <c r="J973" s="1"/>
      <c r="K973" s="30"/>
      <c r="L973" s="30"/>
      <c r="M973" s="22"/>
      <c r="N973" s="22"/>
      <c r="O973" s="40" t="str">
        <f t="shared" si="30"/>
        <v/>
      </c>
      <c r="P973" s="41" t="str">
        <f t="shared" si="31"/>
        <v/>
      </c>
    </row>
    <row r="974" spans="1:16" s="2" customFormat="1">
      <c r="A974" s="1"/>
      <c r="B974" s="1"/>
      <c r="C974" s="21"/>
      <c r="D974" s="21"/>
      <c r="E974" s="44" t="str">
        <f>IFERROR(IF(RIGHT(C974,3)="999","Contract/Other",VLOOKUP(C974,'Assistance Listings'!$A$1:$C$9999,2,FALSE)),"")</f>
        <v/>
      </c>
      <c r="F974" s="1"/>
      <c r="G974" s="1"/>
      <c r="H974" s="44" t="str">
        <f>IFERROR(IF(G974="Y","R&amp;D Cluster",VLOOKUP(VALUE(C974),Clusters!$A$5:$C$9999,3,FALSE)),"")</f>
        <v/>
      </c>
      <c r="I974" s="1"/>
      <c r="J974" s="1"/>
      <c r="K974" s="30"/>
      <c r="L974" s="30"/>
      <c r="M974" s="22"/>
      <c r="N974" s="22"/>
      <c r="O974" s="40" t="str">
        <f t="shared" si="30"/>
        <v/>
      </c>
      <c r="P974" s="41" t="str">
        <f t="shared" si="31"/>
        <v/>
      </c>
    </row>
    <row r="975" spans="1:16" s="2" customFormat="1">
      <c r="A975" s="1"/>
      <c r="B975" s="1"/>
      <c r="C975" s="21"/>
      <c r="D975" s="21"/>
      <c r="E975" s="44" t="str">
        <f>IFERROR(IF(RIGHT(C975,3)="999","Contract/Other",VLOOKUP(C975,'Assistance Listings'!$A$1:$C$9999,2,FALSE)),"")</f>
        <v/>
      </c>
      <c r="F975" s="1"/>
      <c r="G975" s="1"/>
      <c r="H975" s="44" t="str">
        <f>IFERROR(IF(G975="Y","R&amp;D Cluster",VLOOKUP(VALUE(C975),Clusters!$A$5:$C$9999,3,FALSE)),"")</f>
        <v/>
      </c>
      <c r="I975" s="1"/>
      <c r="J975" s="1"/>
      <c r="K975" s="30"/>
      <c r="L975" s="30"/>
      <c r="M975" s="22"/>
      <c r="N975" s="22"/>
      <c r="O975" s="40" t="str">
        <f t="shared" si="30"/>
        <v/>
      </c>
      <c r="P975" s="41" t="str">
        <f t="shared" si="31"/>
        <v/>
      </c>
    </row>
    <row r="976" spans="1:16" s="2" customFormat="1">
      <c r="A976" s="1"/>
      <c r="B976" s="1"/>
      <c r="C976" s="21"/>
      <c r="D976" s="21"/>
      <c r="E976" s="44" t="str">
        <f>IFERROR(IF(RIGHT(C976,3)="999","Contract/Other",VLOOKUP(C976,'Assistance Listings'!$A$1:$C$9999,2,FALSE)),"")</f>
        <v/>
      </c>
      <c r="F976" s="1"/>
      <c r="G976" s="1"/>
      <c r="H976" s="44" t="str">
        <f>IFERROR(IF(G976="Y","R&amp;D Cluster",VLOOKUP(VALUE(C976),Clusters!$A$5:$C$9999,3,FALSE)),"")</f>
        <v/>
      </c>
      <c r="I976" s="1"/>
      <c r="J976" s="1"/>
      <c r="K976" s="30"/>
      <c r="L976" s="30"/>
      <c r="M976" s="22"/>
      <c r="N976" s="22"/>
      <c r="O976" s="40" t="str">
        <f t="shared" si="30"/>
        <v/>
      </c>
      <c r="P976" s="41" t="str">
        <f t="shared" si="31"/>
        <v/>
      </c>
    </row>
    <row r="977" spans="1:16" s="2" customFormat="1">
      <c r="A977" s="1"/>
      <c r="B977" s="1"/>
      <c r="C977" s="21"/>
      <c r="D977" s="21"/>
      <c r="E977" s="44" t="str">
        <f>IFERROR(IF(RIGHT(C977,3)="999","Contract/Other",VLOOKUP(C977,'Assistance Listings'!$A$1:$C$9999,2,FALSE)),"")</f>
        <v/>
      </c>
      <c r="F977" s="1"/>
      <c r="G977" s="1"/>
      <c r="H977" s="44" t="str">
        <f>IFERROR(IF(G977="Y","R&amp;D Cluster",VLOOKUP(VALUE(C977),Clusters!$A$5:$C$9999,3,FALSE)),"")</f>
        <v/>
      </c>
      <c r="I977" s="1"/>
      <c r="J977" s="1"/>
      <c r="K977" s="30"/>
      <c r="L977" s="30"/>
      <c r="M977" s="22"/>
      <c r="N977" s="22"/>
      <c r="O977" s="40" t="str">
        <f t="shared" si="30"/>
        <v/>
      </c>
      <c r="P977" s="41" t="str">
        <f t="shared" si="31"/>
        <v/>
      </c>
    </row>
    <row r="978" spans="1:16" s="2" customFormat="1">
      <c r="A978" s="1"/>
      <c r="B978" s="1"/>
      <c r="C978" s="21"/>
      <c r="D978" s="21"/>
      <c r="E978" s="44" t="str">
        <f>IFERROR(IF(RIGHT(C978,3)="999","Contract/Other",VLOOKUP(C978,'Assistance Listings'!$A$1:$C$9999,2,FALSE)),"")</f>
        <v/>
      </c>
      <c r="F978" s="1"/>
      <c r="G978" s="1"/>
      <c r="H978" s="44" t="str">
        <f>IFERROR(IF(G978="Y","R&amp;D Cluster",VLOOKUP(VALUE(C978),Clusters!$A$5:$C$9999,3,FALSE)),"")</f>
        <v/>
      </c>
      <c r="I978" s="1"/>
      <c r="J978" s="1"/>
      <c r="K978" s="30"/>
      <c r="L978" s="30"/>
      <c r="M978" s="22"/>
      <c r="N978" s="22"/>
      <c r="O978" s="40" t="str">
        <f t="shared" si="30"/>
        <v/>
      </c>
      <c r="P978" s="41" t="str">
        <f t="shared" si="31"/>
        <v/>
      </c>
    </row>
    <row r="979" spans="1:16" s="2" customFormat="1">
      <c r="A979" s="1"/>
      <c r="B979" s="1"/>
      <c r="C979" s="21"/>
      <c r="D979" s="21"/>
      <c r="E979" s="44" t="str">
        <f>IFERROR(IF(RIGHT(C979,3)="999","Contract/Other",VLOOKUP(C979,'Assistance Listings'!$A$1:$C$9999,2,FALSE)),"")</f>
        <v/>
      </c>
      <c r="F979" s="1"/>
      <c r="G979" s="1"/>
      <c r="H979" s="44" t="str">
        <f>IFERROR(IF(G979="Y","R&amp;D Cluster",VLOOKUP(VALUE(C979),Clusters!$A$5:$C$9999,3,FALSE)),"")</f>
        <v/>
      </c>
      <c r="I979" s="1"/>
      <c r="J979" s="1"/>
      <c r="K979" s="30"/>
      <c r="L979" s="30"/>
      <c r="M979" s="22"/>
      <c r="N979" s="22"/>
      <c r="O979" s="40" t="str">
        <f t="shared" si="30"/>
        <v/>
      </c>
      <c r="P979" s="41" t="str">
        <f t="shared" si="31"/>
        <v/>
      </c>
    </row>
    <row r="980" spans="1:16" s="2" customFormat="1">
      <c r="A980" s="1"/>
      <c r="B980" s="1"/>
      <c r="C980" s="21"/>
      <c r="D980" s="21"/>
      <c r="E980" s="44" t="str">
        <f>IFERROR(IF(RIGHT(C980,3)="999","Contract/Other",VLOOKUP(C980,'Assistance Listings'!$A$1:$C$9999,2,FALSE)),"")</f>
        <v/>
      </c>
      <c r="F980" s="1"/>
      <c r="G980" s="1"/>
      <c r="H980" s="44" t="str">
        <f>IFERROR(IF(G980="Y","R&amp;D Cluster",VLOOKUP(VALUE(C980),Clusters!$A$5:$C$9999,3,FALSE)),"")</f>
        <v/>
      </c>
      <c r="I980" s="1"/>
      <c r="J980" s="1"/>
      <c r="K980" s="30"/>
      <c r="L980" s="30"/>
      <c r="M980" s="22"/>
      <c r="N980" s="22"/>
      <c r="O980" s="40" t="str">
        <f t="shared" si="30"/>
        <v/>
      </c>
      <c r="P980" s="41" t="str">
        <f t="shared" si="31"/>
        <v/>
      </c>
    </row>
    <row r="981" spans="1:16" s="2" customFormat="1">
      <c r="A981" s="1"/>
      <c r="B981" s="1"/>
      <c r="C981" s="21"/>
      <c r="D981" s="21"/>
      <c r="E981" s="44" t="str">
        <f>IFERROR(IF(RIGHT(C981,3)="999","Contract/Other",VLOOKUP(C981,'Assistance Listings'!$A$1:$C$9999,2,FALSE)),"")</f>
        <v/>
      </c>
      <c r="F981" s="1"/>
      <c r="G981" s="1"/>
      <c r="H981" s="44" t="str">
        <f>IFERROR(IF(G981="Y","R&amp;D Cluster",VLOOKUP(VALUE(C981),Clusters!$A$5:$C$9999,3,FALSE)),"")</f>
        <v/>
      </c>
      <c r="I981" s="1"/>
      <c r="J981" s="1"/>
      <c r="K981" s="30"/>
      <c r="L981" s="30"/>
      <c r="M981" s="22"/>
      <c r="N981" s="22"/>
      <c r="O981" s="40" t="str">
        <f t="shared" si="30"/>
        <v/>
      </c>
      <c r="P981" s="41" t="str">
        <f t="shared" si="31"/>
        <v/>
      </c>
    </row>
    <row r="982" spans="1:16" s="2" customFormat="1">
      <c r="A982" s="1"/>
      <c r="B982" s="1"/>
      <c r="C982" s="21"/>
      <c r="D982" s="21"/>
      <c r="E982" s="44" t="str">
        <f>IFERROR(IF(RIGHT(C982,3)="999","Contract/Other",VLOOKUP(C982,'Assistance Listings'!$A$1:$C$9999,2,FALSE)),"")</f>
        <v/>
      </c>
      <c r="F982" s="1"/>
      <c r="G982" s="1"/>
      <c r="H982" s="44" t="str">
        <f>IFERROR(IF(G982="Y","R&amp;D Cluster",VLOOKUP(VALUE(C982),Clusters!$A$5:$C$9999,3,FALSE)),"")</f>
        <v/>
      </c>
      <c r="I982" s="1"/>
      <c r="J982" s="1"/>
      <c r="K982" s="30"/>
      <c r="L982" s="30"/>
      <c r="M982" s="22"/>
      <c r="N982" s="22"/>
      <c r="O982" s="40" t="str">
        <f t="shared" si="30"/>
        <v/>
      </c>
      <c r="P982" s="41" t="str">
        <f t="shared" si="31"/>
        <v/>
      </c>
    </row>
    <row r="983" spans="1:16" s="2" customFormat="1">
      <c r="A983" s="1"/>
      <c r="B983" s="1"/>
      <c r="C983" s="21"/>
      <c r="D983" s="21"/>
      <c r="E983" s="44" t="str">
        <f>IFERROR(IF(RIGHT(C983,3)="999","Contract/Other",VLOOKUP(C983,'Assistance Listings'!$A$1:$C$9999,2,FALSE)),"")</f>
        <v/>
      </c>
      <c r="F983" s="1"/>
      <c r="G983" s="1"/>
      <c r="H983" s="44" t="str">
        <f>IFERROR(IF(G983="Y","R&amp;D Cluster",VLOOKUP(VALUE(C983),Clusters!$A$5:$C$9999,3,FALSE)),"")</f>
        <v/>
      </c>
      <c r="I983" s="1"/>
      <c r="J983" s="1"/>
      <c r="K983" s="30"/>
      <c r="L983" s="30"/>
      <c r="M983" s="22"/>
      <c r="N983" s="22"/>
      <c r="O983" s="40" t="str">
        <f t="shared" si="30"/>
        <v/>
      </c>
      <c r="P983" s="41" t="str">
        <f t="shared" si="31"/>
        <v/>
      </c>
    </row>
    <row r="984" spans="1:16" s="2" customFormat="1">
      <c r="A984" s="1"/>
      <c r="B984" s="1"/>
      <c r="C984" s="21"/>
      <c r="D984" s="21"/>
      <c r="E984" s="44" t="str">
        <f>IFERROR(IF(RIGHT(C984,3)="999","Contract/Other",VLOOKUP(C984,'Assistance Listings'!$A$1:$C$9999,2,FALSE)),"")</f>
        <v/>
      </c>
      <c r="F984" s="1"/>
      <c r="G984" s="1"/>
      <c r="H984" s="44" t="str">
        <f>IFERROR(IF(G984="Y","R&amp;D Cluster",VLOOKUP(VALUE(C984),Clusters!$A$5:$C$9999,3,FALSE)),"")</f>
        <v/>
      </c>
      <c r="I984" s="1"/>
      <c r="J984" s="1"/>
      <c r="K984" s="30"/>
      <c r="L984" s="30"/>
      <c r="M984" s="22"/>
      <c r="N984" s="22"/>
      <c r="O984" s="40" t="str">
        <f t="shared" si="30"/>
        <v/>
      </c>
      <c r="P984" s="41" t="str">
        <f t="shared" si="31"/>
        <v/>
      </c>
    </row>
    <row r="985" spans="1:16" s="2" customFormat="1">
      <c r="A985" s="1"/>
      <c r="B985" s="1"/>
      <c r="C985" s="21"/>
      <c r="D985" s="21"/>
      <c r="E985" s="44" t="str">
        <f>IFERROR(IF(RIGHT(C985,3)="999","Contract/Other",VLOOKUP(C985,'Assistance Listings'!$A$1:$C$9999,2,FALSE)),"")</f>
        <v/>
      </c>
      <c r="F985" s="1"/>
      <c r="G985" s="1"/>
      <c r="H985" s="44" t="str">
        <f>IFERROR(IF(G985="Y","R&amp;D Cluster",VLOOKUP(VALUE(C985),Clusters!$A$5:$C$9999,3,FALSE)),"")</f>
        <v/>
      </c>
      <c r="I985" s="1"/>
      <c r="J985" s="1"/>
      <c r="K985" s="30"/>
      <c r="L985" s="30"/>
      <c r="M985" s="22"/>
      <c r="N985" s="22"/>
      <c r="O985" s="40" t="str">
        <f t="shared" si="30"/>
        <v/>
      </c>
      <c r="P985" s="41" t="str">
        <f t="shared" si="31"/>
        <v/>
      </c>
    </row>
    <row r="986" spans="1:16" s="2" customFormat="1">
      <c r="A986" s="1"/>
      <c r="B986" s="1"/>
      <c r="C986" s="21"/>
      <c r="D986" s="21"/>
      <c r="E986" s="44" t="str">
        <f>IFERROR(IF(RIGHT(C986,3)="999","Contract/Other",VLOOKUP(C986,'Assistance Listings'!$A$1:$C$9999,2,FALSE)),"")</f>
        <v/>
      </c>
      <c r="F986" s="1"/>
      <c r="G986" s="1"/>
      <c r="H986" s="44" t="str">
        <f>IFERROR(IF(G986="Y","R&amp;D Cluster",VLOOKUP(VALUE(C986),Clusters!$A$5:$C$9999,3,FALSE)),"")</f>
        <v/>
      </c>
      <c r="I986" s="1"/>
      <c r="J986" s="1"/>
      <c r="K986" s="30"/>
      <c r="L986" s="30"/>
      <c r="M986" s="22"/>
      <c r="N986" s="22"/>
      <c r="O986" s="40" t="str">
        <f t="shared" si="30"/>
        <v/>
      </c>
      <c r="P986" s="41" t="str">
        <f t="shared" si="31"/>
        <v/>
      </c>
    </row>
    <row r="987" spans="1:16" s="2" customFormat="1">
      <c r="A987" s="1"/>
      <c r="B987" s="1"/>
      <c r="C987" s="21"/>
      <c r="D987" s="21"/>
      <c r="E987" s="44" t="str">
        <f>IFERROR(IF(RIGHT(C987,3)="999","Contract/Other",VLOOKUP(C987,'Assistance Listings'!$A$1:$C$9999,2,FALSE)),"")</f>
        <v/>
      </c>
      <c r="F987" s="1"/>
      <c r="G987" s="1"/>
      <c r="H987" s="44" t="str">
        <f>IFERROR(IF(G987="Y","R&amp;D Cluster",VLOOKUP(VALUE(C987),Clusters!$A$5:$C$9999,3,FALSE)),"")</f>
        <v/>
      </c>
      <c r="I987" s="1"/>
      <c r="J987" s="1"/>
      <c r="K987" s="30"/>
      <c r="L987" s="30"/>
      <c r="M987" s="22"/>
      <c r="N987" s="22"/>
      <c r="O987" s="40" t="str">
        <f t="shared" si="30"/>
        <v/>
      </c>
      <c r="P987" s="41" t="str">
        <f t="shared" si="31"/>
        <v/>
      </c>
    </row>
    <row r="988" spans="1:16" s="2" customFormat="1">
      <c r="A988" s="1"/>
      <c r="B988" s="1"/>
      <c r="C988" s="21"/>
      <c r="D988" s="21"/>
      <c r="E988" s="44" t="str">
        <f>IFERROR(IF(RIGHT(C988,3)="999","Contract/Other",VLOOKUP(C988,'Assistance Listings'!$A$1:$C$9999,2,FALSE)),"")</f>
        <v/>
      </c>
      <c r="F988" s="1"/>
      <c r="G988" s="1"/>
      <c r="H988" s="44" t="str">
        <f>IFERROR(IF(G988="Y","R&amp;D Cluster",VLOOKUP(VALUE(C988),Clusters!$A$5:$C$9999,3,FALSE)),"")</f>
        <v/>
      </c>
      <c r="I988" s="1"/>
      <c r="J988" s="1"/>
      <c r="K988" s="30"/>
      <c r="L988" s="30"/>
      <c r="M988" s="22"/>
      <c r="N988" s="22"/>
      <c r="O988" s="40" t="str">
        <f t="shared" si="30"/>
        <v/>
      </c>
      <c r="P988" s="41" t="str">
        <f t="shared" si="31"/>
        <v/>
      </c>
    </row>
    <row r="989" spans="1:16" s="2" customFormat="1">
      <c r="A989" s="1"/>
      <c r="B989" s="1"/>
      <c r="C989" s="21"/>
      <c r="D989" s="21"/>
      <c r="E989" s="44" t="str">
        <f>IFERROR(IF(RIGHT(C989,3)="999","Contract/Other",VLOOKUP(C989,'Assistance Listings'!$A$1:$C$9999,2,FALSE)),"")</f>
        <v/>
      </c>
      <c r="F989" s="1"/>
      <c r="G989" s="1"/>
      <c r="H989" s="44" t="str">
        <f>IFERROR(IF(G989="Y","R&amp;D Cluster",VLOOKUP(VALUE(C989),Clusters!$A$5:$C$9999,3,FALSE)),"")</f>
        <v/>
      </c>
      <c r="I989" s="1"/>
      <c r="J989" s="1"/>
      <c r="K989" s="30"/>
      <c r="L989" s="30"/>
      <c r="M989" s="22"/>
      <c r="N989" s="22"/>
      <c r="O989" s="40" t="str">
        <f t="shared" si="30"/>
        <v/>
      </c>
      <c r="P989" s="41" t="str">
        <f t="shared" si="31"/>
        <v/>
      </c>
    </row>
    <row r="990" spans="1:16" s="2" customFormat="1">
      <c r="A990" s="1"/>
      <c r="B990" s="1"/>
      <c r="C990" s="21"/>
      <c r="D990" s="21"/>
      <c r="E990" s="44" t="str">
        <f>IFERROR(IF(RIGHT(C990,3)="999","Contract/Other",VLOOKUP(C990,'Assistance Listings'!$A$1:$C$9999,2,FALSE)),"")</f>
        <v/>
      </c>
      <c r="F990" s="1"/>
      <c r="G990" s="1"/>
      <c r="H990" s="44" t="str">
        <f>IFERROR(IF(G990="Y","R&amp;D Cluster",VLOOKUP(VALUE(C990),Clusters!$A$5:$C$9999,3,FALSE)),"")</f>
        <v/>
      </c>
      <c r="I990" s="1"/>
      <c r="J990" s="1"/>
      <c r="K990" s="30"/>
      <c r="L990" s="30"/>
      <c r="M990" s="22"/>
      <c r="N990" s="22"/>
      <c r="O990" s="40" t="str">
        <f t="shared" si="30"/>
        <v/>
      </c>
      <c r="P990" s="41" t="str">
        <f t="shared" si="31"/>
        <v/>
      </c>
    </row>
    <row r="991" spans="1:16" s="2" customFormat="1">
      <c r="A991" s="1"/>
      <c r="B991" s="1"/>
      <c r="C991" s="21"/>
      <c r="D991" s="21"/>
      <c r="E991" s="44" t="str">
        <f>IFERROR(IF(RIGHT(C991,3)="999","Contract/Other",VLOOKUP(C991,'Assistance Listings'!$A$1:$C$9999,2,FALSE)),"")</f>
        <v/>
      </c>
      <c r="F991" s="1"/>
      <c r="G991" s="1"/>
      <c r="H991" s="44" t="str">
        <f>IFERROR(IF(G991="Y","R&amp;D Cluster",VLOOKUP(VALUE(C991),Clusters!$A$5:$C$9999,3,FALSE)),"")</f>
        <v/>
      </c>
      <c r="I991" s="1"/>
      <c r="J991" s="1"/>
      <c r="K991" s="30"/>
      <c r="L991" s="30"/>
      <c r="M991" s="22"/>
      <c r="N991" s="22"/>
      <c r="O991" s="40" t="str">
        <f t="shared" si="30"/>
        <v/>
      </c>
      <c r="P991" s="41" t="str">
        <f t="shared" si="31"/>
        <v/>
      </c>
    </row>
    <row r="992" spans="1:16" s="2" customFormat="1">
      <c r="A992" s="1"/>
      <c r="B992" s="1"/>
      <c r="C992" s="21"/>
      <c r="D992" s="21"/>
      <c r="E992" s="44" t="str">
        <f>IFERROR(IF(RIGHT(C992,3)="999","Contract/Other",VLOOKUP(C992,'Assistance Listings'!$A$1:$C$9999,2,FALSE)),"")</f>
        <v/>
      </c>
      <c r="F992" s="1"/>
      <c r="G992" s="1"/>
      <c r="H992" s="44" t="str">
        <f>IFERROR(IF(G992="Y","R&amp;D Cluster",VLOOKUP(VALUE(C992),Clusters!$A$5:$C$9999,3,FALSE)),"")</f>
        <v/>
      </c>
      <c r="I992" s="1"/>
      <c r="J992" s="1"/>
      <c r="K992" s="30"/>
      <c r="L992" s="30"/>
      <c r="M992" s="22"/>
      <c r="N992" s="22"/>
      <c r="O992" s="40" t="str">
        <f t="shared" si="30"/>
        <v/>
      </c>
      <c r="P992" s="41" t="str">
        <f t="shared" si="31"/>
        <v/>
      </c>
    </row>
    <row r="993" spans="1:16" s="2" customFormat="1">
      <c r="A993" s="1"/>
      <c r="B993" s="1"/>
      <c r="C993" s="21"/>
      <c r="D993" s="21"/>
      <c r="E993" s="44" t="str">
        <f>IFERROR(IF(RIGHT(C993,3)="999","Contract/Other",VLOOKUP(C993,'Assistance Listings'!$A$1:$C$9999,2,FALSE)),"")</f>
        <v/>
      </c>
      <c r="F993" s="1"/>
      <c r="G993" s="1"/>
      <c r="H993" s="44" t="str">
        <f>IFERROR(IF(G993="Y","R&amp;D Cluster",VLOOKUP(VALUE(C993),Clusters!$A$5:$C$9999,3,FALSE)),"")</f>
        <v/>
      </c>
      <c r="I993" s="1"/>
      <c r="J993" s="1"/>
      <c r="K993" s="30"/>
      <c r="L993" s="30"/>
      <c r="M993" s="22"/>
      <c r="N993" s="22"/>
      <c r="O993" s="40" t="str">
        <f t="shared" si="30"/>
        <v/>
      </c>
      <c r="P993" s="41" t="str">
        <f t="shared" si="31"/>
        <v/>
      </c>
    </row>
    <row r="994" spans="1:16" s="2" customFormat="1">
      <c r="A994" s="1"/>
      <c r="B994" s="1"/>
      <c r="C994" s="21"/>
      <c r="D994" s="21"/>
      <c r="E994" s="44" t="str">
        <f>IFERROR(IF(RIGHT(C994,3)="999","Contract/Other",VLOOKUP(C994,'Assistance Listings'!$A$1:$C$9999,2,FALSE)),"")</f>
        <v/>
      </c>
      <c r="F994" s="1"/>
      <c r="G994" s="1"/>
      <c r="H994" s="44" t="str">
        <f>IFERROR(IF(G994="Y","R&amp;D Cluster",VLOOKUP(VALUE(C994),Clusters!$A$5:$C$9999,3,FALSE)),"")</f>
        <v/>
      </c>
      <c r="I994" s="1"/>
      <c r="J994" s="1"/>
      <c r="K994" s="30"/>
      <c r="L994" s="30"/>
      <c r="M994" s="22"/>
      <c r="N994" s="22"/>
      <c r="O994" s="40" t="str">
        <f t="shared" si="30"/>
        <v/>
      </c>
      <c r="P994" s="41" t="str">
        <f t="shared" si="31"/>
        <v/>
      </c>
    </row>
    <row r="995" spans="1:16" s="2" customFormat="1">
      <c r="A995" s="1"/>
      <c r="B995" s="1"/>
      <c r="C995" s="21"/>
      <c r="D995" s="21"/>
      <c r="E995" s="44" t="str">
        <f>IFERROR(IF(RIGHT(C995,3)="999","Contract/Other",VLOOKUP(C995,'Assistance Listings'!$A$1:$C$9999,2,FALSE)),"")</f>
        <v/>
      </c>
      <c r="F995" s="1"/>
      <c r="G995" s="1"/>
      <c r="H995" s="44" t="str">
        <f>IFERROR(IF(G995="Y","R&amp;D Cluster",VLOOKUP(VALUE(C995),Clusters!$A$5:$C$9999,3,FALSE)),"")</f>
        <v/>
      </c>
      <c r="I995" s="1"/>
      <c r="J995" s="1"/>
      <c r="K995" s="30"/>
      <c r="L995" s="30"/>
      <c r="M995" s="22"/>
      <c r="N995" s="22"/>
      <c r="O995" s="40" t="str">
        <f t="shared" si="30"/>
        <v/>
      </c>
      <c r="P995" s="41" t="str">
        <f t="shared" si="31"/>
        <v/>
      </c>
    </row>
    <row r="996" spans="1:16" s="2" customFormat="1">
      <c r="A996" s="1"/>
      <c r="B996" s="1"/>
      <c r="C996" s="21"/>
      <c r="D996" s="21"/>
      <c r="E996" s="44" t="str">
        <f>IFERROR(IF(RIGHT(C996,3)="999","Contract/Other",VLOOKUP(C996,'Assistance Listings'!$A$1:$C$9999,2,FALSE)),"")</f>
        <v/>
      </c>
      <c r="F996" s="1"/>
      <c r="G996" s="1"/>
      <c r="H996" s="44" t="str">
        <f>IFERROR(IF(G996="Y","R&amp;D Cluster",VLOOKUP(VALUE(C996),Clusters!$A$5:$C$9999,3,FALSE)),"")</f>
        <v/>
      </c>
      <c r="I996" s="1"/>
      <c r="J996" s="1"/>
      <c r="K996" s="30"/>
      <c r="L996" s="30"/>
      <c r="M996" s="22"/>
      <c r="N996" s="22"/>
      <c r="O996" s="40" t="str">
        <f t="shared" si="30"/>
        <v/>
      </c>
      <c r="P996" s="41" t="str">
        <f t="shared" si="31"/>
        <v/>
      </c>
    </row>
    <row r="997" spans="1:16" s="2" customFormat="1">
      <c r="A997" s="1"/>
      <c r="B997" s="1"/>
      <c r="C997" s="21"/>
      <c r="D997" s="21"/>
      <c r="E997" s="44" t="str">
        <f>IFERROR(IF(RIGHT(C997,3)="999","Contract/Other",VLOOKUP(C997,'Assistance Listings'!$A$1:$C$9999,2,FALSE)),"")</f>
        <v/>
      </c>
      <c r="F997" s="1"/>
      <c r="G997" s="1"/>
      <c r="H997" s="44" t="str">
        <f>IFERROR(IF(G997="Y","R&amp;D Cluster",VLOOKUP(VALUE(C997),Clusters!$A$5:$C$9999,3,FALSE)),"")</f>
        <v/>
      </c>
      <c r="I997" s="1"/>
      <c r="J997" s="1"/>
      <c r="K997" s="30"/>
      <c r="L997" s="30"/>
      <c r="M997" s="22"/>
      <c r="N997" s="22"/>
      <c r="O997" s="40" t="str">
        <f t="shared" si="30"/>
        <v/>
      </c>
      <c r="P997" s="41" t="str">
        <f t="shared" si="31"/>
        <v/>
      </c>
    </row>
    <row r="998" spans="1:16" s="2" customFormat="1">
      <c r="A998" s="1"/>
      <c r="B998" s="1"/>
      <c r="C998" s="21"/>
      <c r="D998" s="21"/>
      <c r="E998" s="44" t="str">
        <f>IFERROR(IF(RIGHT(C998,3)="999","Contract/Other",VLOOKUP(C998,'Assistance Listings'!$A$1:$C$9999,2,FALSE)),"")</f>
        <v/>
      </c>
      <c r="F998" s="1"/>
      <c r="G998" s="1"/>
      <c r="H998" s="44" t="str">
        <f>IFERROR(IF(G998="Y","R&amp;D Cluster",VLOOKUP(VALUE(C998),Clusters!$A$5:$C$9999,3,FALSE)),"")</f>
        <v/>
      </c>
      <c r="I998" s="1"/>
      <c r="J998" s="1"/>
      <c r="K998" s="30"/>
      <c r="L998" s="30"/>
      <c r="M998" s="22"/>
      <c r="N998" s="22"/>
      <c r="O998" s="40" t="str">
        <f t="shared" si="30"/>
        <v/>
      </c>
      <c r="P998" s="41" t="str">
        <f t="shared" si="31"/>
        <v/>
      </c>
    </row>
    <row r="999" spans="1:16" s="2" customFormat="1">
      <c r="A999" s="1"/>
      <c r="B999" s="1"/>
      <c r="C999" s="21"/>
      <c r="D999" s="21"/>
      <c r="E999" s="44" t="str">
        <f>IFERROR(IF(RIGHT(C999,3)="999","Contract/Other",VLOOKUP(C999,'Assistance Listings'!$A$1:$C$9999,2,FALSE)),"")</f>
        <v/>
      </c>
      <c r="F999" s="1"/>
      <c r="G999" s="1"/>
      <c r="H999" s="44" t="str">
        <f>IFERROR(IF(G999="Y","R&amp;D Cluster",VLOOKUP(VALUE(C999),Clusters!$A$5:$C$9999,3,FALSE)),"")</f>
        <v/>
      </c>
      <c r="I999" s="1"/>
      <c r="J999" s="1"/>
      <c r="K999" s="30"/>
      <c r="L999" s="30"/>
      <c r="M999" s="22"/>
      <c r="N999" s="22"/>
      <c r="O999" s="40" t="str">
        <f t="shared" si="30"/>
        <v/>
      </c>
      <c r="P999" s="41" t="str">
        <f t="shared" si="31"/>
        <v/>
      </c>
    </row>
    <row r="1000" spans="1:16" s="2" customFormat="1">
      <c r="A1000" s="1"/>
      <c r="B1000" s="1"/>
      <c r="C1000" s="21"/>
      <c r="D1000" s="21"/>
      <c r="E1000" s="44" t="str">
        <f>IFERROR(IF(RIGHT(C1000,3)="999","Contract/Other",VLOOKUP(C1000,'Assistance Listings'!$A$1:$C$9999,2,FALSE)),"")</f>
        <v/>
      </c>
      <c r="F1000" s="1"/>
      <c r="G1000" s="1"/>
      <c r="H1000" s="44" t="str">
        <f>IFERROR(IF(G1000="Y","R&amp;D Cluster",VLOOKUP(VALUE(C1000),Clusters!$A$5:$C$9999,3,FALSE)),"")</f>
        <v/>
      </c>
      <c r="I1000" s="1"/>
      <c r="J1000" s="1"/>
      <c r="K1000" s="30"/>
      <c r="L1000" s="30"/>
      <c r="M1000" s="22"/>
      <c r="N1000" s="22"/>
      <c r="O1000" s="40" t="str">
        <f t="shared" si="30"/>
        <v/>
      </c>
      <c r="P1000" s="41" t="str">
        <f t="shared" si="31"/>
        <v/>
      </c>
    </row>
    <row r="1001" spans="1:16" s="2" customFormat="1">
      <c r="A1001" s="1"/>
      <c r="B1001" s="1"/>
      <c r="C1001" s="21"/>
      <c r="D1001" s="21"/>
      <c r="E1001" s="44" t="str">
        <f>IFERROR(IF(RIGHT(C1001,3)="999","Contract/Other",VLOOKUP(C1001,'Assistance Listings'!$A$1:$C$9999,2,FALSE)),"")</f>
        <v/>
      </c>
      <c r="F1001" s="1"/>
      <c r="G1001" s="1"/>
      <c r="H1001" s="44" t="str">
        <f>IFERROR(IF(G1001="Y","R&amp;D Cluster",VLOOKUP(VALUE(C1001),Clusters!$A$5:$C$9999,3,FALSE)),"")</f>
        <v/>
      </c>
      <c r="I1001" s="1"/>
      <c r="J1001" s="1"/>
      <c r="K1001" s="30"/>
      <c r="L1001" s="30"/>
      <c r="M1001" s="22"/>
      <c r="N1001" s="22"/>
      <c r="O1001" s="40" t="str">
        <f t="shared" si="30"/>
        <v/>
      </c>
      <c r="P1001" s="41" t="str">
        <f t="shared" si="31"/>
        <v/>
      </c>
    </row>
    <row r="1002" spans="1:16" s="2" customFormat="1">
      <c r="A1002" s="1"/>
      <c r="B1002" s="1"/>
      <c r="C1002" s="21"/>
      <c r="D1002" s="21"/>
      <c r="E1002" s="44" t="str">
        <f>IFERROR(IF(RIGHT(C1002,3)="999","Contract/Other",VLOOKUP(C1002,'Assistance Listings'!$A$1:$C$9999,2,FALSE)),"")</f>
        <v/>
      </c>
      <c r="F1002" s="1"/>
      <c r="G1002" s="1"/>
      <c r="H1002" s="44" t="str">
        <f>IFERROR(IF(G1002="Y","R&amp;D Cluster",VLOOKUP(VALUE(C1002),Clusters!$A$5:$C$9999,3,FALSE)),"")</f>
        <v/>
      </c>
      <c r="I1002" s="1"/>
      <c r="J1002" s="1"/>
      <c r="K1002" s="30"/>
      <c r="L1002" s="30"/>
      <c r="M1002" s="22"/>
      <c r="N1002" s="22"/>
      <c r="O1002" s="40" t="str">
        <f t="shared" si="30"/>
        <v/>
      </c>
      <c r="P1002" s="41" t="str">
        <f t="shared" si="31"/>
        <v/>
      </c>
    </row>
    <row r="1003" spans="1:16" s="2" customFormat="1">
      <c r="A1003" s="1"/>
      <c r="B1003" s="1"/>
      <c r="C1003" s="21"/>
      <c r="D1003" s="21"/>
      <c r="E1003" s="44" t="str">
        <f>IFERROR(IF(RIGHT(C1003,3)="999","Contract/Other",VLOOKUP(C1003,'Assistance Listings'!$A$1:$C$9999,2,FALSE)),"")</f>
        <v/>
      </c>
      <c r="F1003" s="1"/>
      <c r="G1003" s="1"/>
      <c r="H1003" s="44" t="str">
        <f>IFERROR(IF(G1003="Y","R&amp;D Cluster",VLOOKUP(VALUE(C1003),Clusters!$A$5:$C$9999,3,FALSE)),"")</f>
        <v/>
      </c>
      <c r="I1003" s="1"/>
      <c r="J1003" s="1"/>
      <c r="K1003" s="30"/>
      <c r="L1003" s="30"/>
      <c r="M1003" s="22"/>
      <c r="N1003" s="22"/>
      <c r="O1003" s="40" t="str">
        <f t="shared" si="30"/>
        <v/>
      </c>
      <c r="P1003" s="41" t="str">
        <f t="shared" si="31"/>
        <v/>
      </c>
    </row>
    <row r="1004" spans="1:16" s="2" customFormat="1">
      <c r="A1004" s="1"/>
      <c r="B1004" s="1"/>
      <c r="C1004" s="21"/>
      <c r="D1004" s="21"/>
      <c r="E1004" s="44" t="str">
        <f>IFERROR(IF(RIGHT(C1004,3)="999","Contract/Other",VLOOKUP(C1004,'Assistance Listings'!$A$1:$C$9999,2,FALSE)),"")</f>
        <v/>
      </c>
      <c r="F1004" s="1"/>
      <c r="G1004" s="1"/>
      <c r="H1004" s="44" t="str">
        <f>IFERROR(IF(G1004="Y","R&amp;D Cluster",VLOOKUP(VALUE(C1004),Clusters!$A$5:$C$9999,3,FALSE)),"")</f>
        <v/>
      </c>
      <c r="I1004" s="1"/>
      <c r="J1004" s="1"/>
      <c r="K1004" s="30"/>
      <c r="L1004" s="30"/>
      <c r="M1004" s="22"/>
      <c r="N1004" s="22"/>
      <c r="O1004" s="40" t="str">
        <f t="shared" si="30"/>
        <v/>
      </c>
      <c r="P1004" s="41" t="str">
        <f t="shared" si="31"/>
        <v/>
      </c>
    </row>
    <row r="1005" spans="1:16" s="2" customFormat="1">
      <c r="A1005" s="1"/>
      <c r="B1005" s="1"/>
      <c r="C1005" s="21"/>
      <c r="D1005" s="21"/>
      <c r="E1005" s="44" t="str">
        <f>IFERROR(IF(RIGHT(C1005,3)="999","Contract/Other",VLOOKUP(C1005,'Assistance Listings'!$A$1:$C$9999,2,FALSE)),"")</f>
        <v/>
      </c>
      <c r="F1005" s="1"/>
      <c r="G1005" s="1"/>
      <c r="H1005" s="44" t="str">
        <f>IFERROR(IF(G1005="Y","R&amp;D Cluster",VLOOKUP(VALUE(C1005),Clusters!$A$5:$C$9999,3,FALSE)),"")</f>
        <v/>
      </c>
      <c r="I1005" s="1"/>
      <c r="J1005" s="1"/>
      <c r="K1005" s="30"/>
      <c r="L1005" s="30"/>
      <c r="M1005" s="22"/>
      <c r="N1005" s="22"/>
      <c r="O1005" s="40" t="str">
        <f t="shared" si="30"/>
        <v/>
      </c>
      <c r="P1005" s="41" t="str">
        <f t="shared" si="31"/>
        <v/>
      </c>
    </row>
    <row r="1006" spans="1:16" s="2" customFormat="1">
      <c r="A1006" s="1"/>
      <c r="B1006" s="1"/>
      <c r="C1006" s="21"/>
      <c r="D1006" s="21"/>
      <c r="E1006" s="44" t="str">
        <f>IFERROR(IF(RIGHT(C1006,3)="999","Contract/Other",VLOOKUP(C1006,'Assistance Listings'!$A$1:$C$9999,2,FALSE)),"")</f>
        <v/>
      </c>
      <c r="F1006" s="1"/>
      <c r="G1006" s="1"/>
      <c r="H1006" s="44" t="str">
        <f>IFERROR(IF(G1006="Y","R&amp;D Cluster",VLOOKUP(VALUE(C1006),Clusters!$A$5:$C$9999,3,FALSE)),"")</f>
        <v/>
      </c>
      <c r="I1006" s="1"/>
      <c r="J1006" s="1"/>
      <c r="K1006" s="30"/>
      <c r="L1006" s="30"/>
      <c r="M1006" s="22"/>
      <c r="N1006" s="22"/>
      <c r="O1006" s="40" t="str">
        <f t="shared" si="30"/>
        <v/>
      </c>
      <c r="P1006" s="41" t="str">
        <f t="shared" si="31"/>
        <v/>
      </c>
    </row>
    <row r="1007" spans="1:16" s="2" customFormat="1">
      <c r="A1007" s="1"/>
      <c r="B1007" s="1"/>
      <c r="C1007" s="21"/>
      <c r="D1007" s="21"/>
      <c r="E1007" s="44" t="str">
        <f>IFERROR(IF(RIGHT(C1007,3)="999","Contract/Other",VLOOKUP(C1007,'Assistance Listings'!$A$1:$C$9999,2,FALSE)),"")</f>
        <v/>
      </c>
      <c r="F1007" s="1"/>
      <c r="G1007" s="1"/>
      <c r="H1007" s="44" t="str">
        <f>IFERROR(IF(G1007="Y","R&amp;D Cluster",VLOOKUP(VALUE(C1007),Clusters!$A$5:$C$9999,3,FALSE)),"")</f>
        <v/>
      </c>
      <c r="I1007" s="1"/>
      <c r="J1007" s="1"/>
      <c r="K1007" s="30"/>
      <c r="L1007" s="30"/>
      <c r="M1007" s="22"/>
      <c r="N1007" s="22"/>
      <c r="O1007" s="40" t="str">
        <f t="shared" si="30"/>
        <v/>
      </c>
      <c r="P1007" s="41" t="str">
        <f t="shared" si="31"/>
        <v/>
      </c>
    </row>
    <row r="1008" spans="1:16" s="2" customFormat="1">
      <c r="A1008" s="1"/>
      <c r="B1008" s="1"/>
      <c r="C1008" s="21"/>
      <c r="D1008" s="21"/>
      <c r="E1008" s="44" t="str">
        <f>IFERROR(IF(RIGHT(C1008,3)="999","Contract/Other",VLOOKUP(C1008,'Assistance Listings'!$A$1:$C$9999,2,FALSE)),"")</f>
        <v/>
      </c>
      <c r="F1008" s="1"/>
      <c r="G1008" s="1"/>
      <c r="H1008" s="44" t="str">
        <f>IFERROR(IF(G1008="Y","R&amp;D Cluster",VLOOKUP(VALUE(C1008),Clusters!$A$5:$C$9999,3,FALSE)),"")</f>
        <v/>
      </c>
      <c r="I1008" s="1"/>
      <c r="J1008" s="1"/>
      <c r="K1008" s="30"/>
      <c r="L1008" s="30"/>
      <c r="M1008" s="22"/>
      <c r="N1008" s="22"/>
      <c r="O1008" s="40" t="str">
        <f t="shared" si="30"/>
        <v/>
      </c>
      <c r="P1008" s="41" t="str">
        <f t="shared" si="31"/>
        <v/>
      </c>
    </row>
    <row r="1009" spans="1:16" s="2" customFormat="1">
      <c r="A1009" s="1"/>
      <c r="B1009" s="1"/>
      <c r="C1009" s="21"/>
      <c r="D1009" s="21"/>
      <c r="E1009" s="44" t="str">
        <f>IFERROR(IF(RIGHT(C1009,3)="999","Contract/Other",VLOOKUP(C1009,'Assistance Listings'!$A$1:$C$9999,2,FALSE)),"")</f>
        <v/>
      </c>
      <c r="F1009" s="1"/>
      <c r="G1009" s="1"/>
      <c r="H1009" s="44" t="str">
        <f>IFERROR(IF(G1009="Y","R&amp;D Cluster",VLOOKUP(VALUE(C1009),Clusters!$A$5:$C$9999,3,FALSE)),"")</f>
        <v/>
      </c>
      <c r="I1009" s="1"/>
      <c r="J1009" s="1"/>
      <c r="K1009" s="30"/>
      <c r="L1009" s="30"/>
      <c r="M1009" s="22"/>
      <c r="N1009" s="22"/>
      <c r="O1009" s="40" t="str">
        <f t="shared" si="30"/>
        <v/>
      </c>
      <c r="P1009" s="41" t="str">
        <f t="shared" si="31"/>
        <v/>
      </c>
    </row>
    <row r="1010" spans="1:16" s="2" customFormat="1">
      <c r="A1010" s="1"/>
      <c r="B1010" s="1"/>
      <c r="C1010" s="21"/>
      <c r="D1010" s="21"/>
      <c r="E1010" s="44" t="str">
        <f>IFERROR(IF(RIGHT(C1010,3)="999","Contract/Other",VLOOKUP(C1010,'Assistance Listings'!$A$1:$C$9999,2,FALSE)),"")</f>
        <v/>
      </c>
      <c r="F1010" s="1"/>
      <c r="G1010" s="1"/>
      <c r="H1010" s="44" t="str">
        <f>IFERROR(IF(G1010="Y","R&amp;D Cluster",VLOOKUP(VALUE(C1010),Clusters!$A$5:$C$9999,3,FALSE)),"")</f>
        <v/>
      </c>
      <c r="I1010" s="1"/>
      <c r="J1010" s="1"/>
      <c r="K1010" s="30"/>
      <c r="L1010" s="30"/>
      <c r="M1010" s="22"/>
      <c r="N1010" s="22"/>
      <c r="O1010" s="40" t="str">
        <f t="shared" si="30"/>
        <v/>
      </c>
      <c r="P1010" s="41" t="str">
        <f t="shared" si="31"/>
        <v/>
      </c>
    </row>
    <row r="1011" spans="1:16" s="2" customFormat="1">
      <c r="A1011" s="1"/>
      <c r="B1011" s="1"/>
      <c r="C1011" s="21"/>
      <c r="D1011" s="21"/>
      <c r="E1011" s="44" t="str">
        <f>IFERROR(IF(RIGHT(C1011,3)="999","Contract/Other",VLOOKUP(C1011,'Assistance Listings'!$A$1:$C$9999,2,FALSE)),"")</f>
        <v/>
      </c>
      <c r="F1011" s="1"/>
      <c r="G1011" s="1"/>
      <c r="H1011" s="44" t="str">
        <f>IFERROR(IF(G1011="Y","R&amp;D Cluster",VLOOKUP(VALUE(C1011),Clusters!$A$5:$C$9999,3,FALSE)),"")</f>
        <v/>
      </c>
      <c r="I1011" s="1"/>
      <c r="J1011" s="1"/>
      <c r="K1011" s="30"/>
      <c r="L1011" s="30"/>
      <c r="M1011" s="22"/>
      <c r="N1011" s="22"/>
      <c r="O1011" s="40" t="str">
        <f t="shared" si="30"/>
        <v/>
      </c>
      <c r="P1011" s="41" t="str">
        <f t="shared" si="31"/>
        <v/>
      </c>
    </row>
    <row r="1012" spans="1:16" s="2" customFormat="1">
      <c r="A1012" s="1"/>
      <c r="B1012" s="1"/>
      <c r="C1012" s="21"/>
      <c r="D1012" s="21"/>
      <c r="E1012" s="44" t="str">
        <f>IFERROR(IF(RIGHT(C1012,3)="999","Contract/Other",VLOOKUP(C1012,'Assistance Listings'!$A$1:$C$9999,2,FALSE)),"")</f>
        <v/>
      </c>
      <c r="F1012" s="1"/>
      <c r="G1012" s="1"/>
      <c r="H1012" s="44" t="str">
        <f>IFERROR(IF(G1012="Y","R&amp;D Cluster",VLOOKUP(VALUE(C1012),Clusters!$A$5:$C$9999,3,FALSE)),"")</f>
        <v/>
      </c>
      <c r="I1012" s="1"/>
      <c r="J1012" s="1"/>
      <c r="K1012" s="30"/>
      <c r="L1012" s="30"/>
      <c r="M1012" s="22"/>
      <c r="N1012" s="22"/>
      <c r="O1012" s="40" t="str">
        <f t="shared" si="30"/>
        <v/>
      </c>
      <c r="P1012" s="41" t="str">
        <f t="shared" si="31"/>
        <v/>
      </c>
    </row>
    <row r="1013" spans="1:16" s="2" customFormat="1">
      <c r="A1013" s="1"/>
      <c r="B1013" s="1"/>
      <c r="C1013" s="21"/>
      <c r="D1013" s="21"/>
      <c r="E1013" s="44" t="str">
        <f>IFERROR(IF(RIGHT(C1013,3)="999","Contract/Other",VLOOKUP(C1013,'Assistance Listings'!$A$1:$C$9999,2,FALSE)),"")</f>
        <v/>
      </c>
      <c r="F1013" s="1"/>
      <c r="G1013" s="1"/>
      <c r="H1013" s="44" t="str">
        <f>IFERROR(IF(G1013="Y","R&amp;D Cluster",VLOOKUP(VALUE(C1013),Clusters!$A$5:$C$9999,3,FALSE)),"")</f>
        <v/>
      </c>
      <c r="I1013" s="1"/>
      <c r="J1013" s="1"/>
      <c r="K1013" s="30"/>
      <c r="L1013" s="30"/>
      <c r="M1013" s="22"/>
      <c r="N1013" s="22"/>
      <c r="O1013" s="40" t="str">
        <f t="shared" si="30"/>
        <v/>
      </c>
      <c r="P1013" s="41" t="str">
        <f t="shared" si="31"/>
        <v/>
      </c>
    </row>
    <row r="1014" spans="1:16" s="2" customFormat="1">
      <c r="A1014" s="1"/>
      <c r="B1014" s="1"/>
      <c r="C1014" s="21"/>
      <c r="D1014" s="21"/>
      <c r="E1014" s="44" t="str">
        <f>IFERROR(IF(RIGHT(C1014,3)="999","Contract/Other",VLOOKUP(C1014,'Assistance Listings'!$A$1:$C$9999,2,FALSE)),"")</f>
        <v/>
      </c>
      <c r="F1014" s="1"/>
      <c r="G1014" s="1"/>
      <c r="H1014" s="44" t="str">
        <f>IFERROR(IF(G1014="Y","R&amp;D Cluster",VLOOKUP(VALUE(C1014),Clusters!$A$5:$C$9999,3,FALSE)),"")</f>
        <v/>
      </c>
      <c r="I1014" s="1"/>
      <c r="J1014" s="1"/>
      <c r="K1014" s="30"/>
      <c r="L1014" s="30"/>
      <c r="M1014" s="22"/>
      <c r="N1014" s="22"/>
      <c r="O1014" s="40" t="str">
        <f t="shared" si="30"/>
        <v/>
      </c>
      <c r="P1014" s="41" t="str">
        <f t="shared" si="31"/>
        <v/>
      </c>
    </row>
    <row r="1015" spans="1:16" s="2" customFormat="1">
      <c r="A1015" s="1"/>
      <c r="B1015" s="1"/>
      <c r="C1015" s="21"/>
      <c r="D1015" s="21"/>
      <c r="E1015" s="44" t="str">
        <f>IFERROR(IF(RIGHT(C1015,3)="999","Contract/Other",VLOOKUP(C1015,'Assistance Listings'!$A$1:$C$9999,2,FALSE)),"")</f>
        <v/>
      </c>
      <c r="F1015" s="1"/>
      <c r="G1015" s="1"/>
      <c r="H1015" s="44" t="str">
        <f>IFERROR(IF(G1015="Y","R&amp;D Cluster",VLOOKUP(VALUE(C1015),Clusters!$A$5:$C$9999,3,FALSE)),"")</f>
        <v/>
      </c>
      <c r="I1015" s="1"/>
      <c r="J1015" s="1"/>
      <c r="K1015" s="30"/>
      <c r="L1015" s="30"/>
      <c r="M1015" s="22"/>
      <c r="N1015" s="22"/>
      <c r="O1015" s="40" t="str">
        <f t="shared" si="30"/>
        <v/>
      </c>
      <c r="P1015" s="41" t="str">
        <f t="shared" si="31"/>
        <v/>
      </c>
    </row>
    <row r="1016" spans="1:16" s="2" customFormat="1">
      <c r="A1016" s="1"/>
      <c r="B1016" s="1"/>
      <c r="C1016" s="21"/>
      <c r="D1016" s="21"/>
      <c r="E1016" s="44" t="str">
        <f>IFERROR(IF(RIGHT(C1016,3)="999","Contract/Other",VLOOKUP(C1016,'Assistance Listings'!$A$1:$C$9999,2,FALSE)),"")</f>
        <v/>
      </c>
      <c r="F1016" s="1"/>
      <c r="G1016" s="1"/>
      <c r="H1016" s="44" t="str">
        <f>IFERROR(IF(G1016="Y","R&amp;D Cluster",VLOOKUP(VALUE(C1016),Clusters!$A$5:$C$9999,3,FALSE)),"")</f>
        <v/>
      </c>
      <c r="I1016" s="1"/>
      <c r="J1016" s="1"/>
      <c r="K1016" s="30"/>
      <c r="L1016" s="30"/>
      <c r="M1016" s="22"/>
      <c r="N1016" s="22"/>
      <c r="O1016" s="40" t="str">
        <f t="shared" si="30"/>
        <v/>
      </c>
      <c r="P1016" s="41" t="str">
        <f t="shared" si="31"/>
        <v/>
      </c>
    </row>
    <row r="1017" spans="1:16" s="2" customFormat="1">
      <c r="A1017" s="1"/>
      <c r="B1017" s="1"/>
      <c r="C1017" s="21"/>
      <c r="D1017" s="21"/>
      <c r="E1017" s="44" t="str">
        <f>IFERROR(IF(RIGHT(C1017,3)="999","Contract/Other",VLOOKUP(C1017,'Assistance Listings'!$A$1:$C$9999,2,FALSE)),"")</f>
        <v/>
      </c>
      <c r="F1017" s="1"/>
      <c r="G1017" s="1"/>
      <c r="H1017" s="44" t="str">
        <f>IFERROR(IF(G1017="Y","R&amp;D Cluster",VLOOKUP(VALUE(C1017),Clusters!$A$5:$C$9999,3,FALSE)),"")</f>
        <v/>
      </c>
      <c r="I1017" s="1"/>
      <c r="J1017" s="1"/>
      <c r="K1017" s="30"/>
      <c r="L1017" s="30"/>
      <c r="M1017" s="22"/>
      <c r="N1017" s="22"/>
      <c r="O1017" s="40" t="str">
        <f t="shared" si="30"/>
        <v/>
      </c>
      <c r="P1017" s="41" t="str">
        <f t="shared" si="31"/>
        <v/>
      </c>
    </row>
    <row r="1018" spans="1:16" s="2" customFormat="1">
      <c r="A1018" s="1"/>
      <c r="B1018" s="1"/>
      <c r="C1018" s="21"/>
      <c r="D1018" s="21"/>
      <c r="E1018" s="44" t="str">
        <f>IFERROR(IF(RIGHT(C1018,3)="999","Contract/Other",VLOOKUP(C1018,'Assistance Listings'!$A$1:$C$9999,2,FALSE)),"")</f>
        <v/>
      </c>
      <c r="F1018" s="1"/>
      <c r="G1018" s="1"/>
      <c r="H1018" s="44" t="str">
        <f>IFERROR(IF(G1018="Y","R&amp;D Cluster",VLOOKUP(VALUE(C1018),Clusters!$A$5:$C$9999,3,FALSE)),"")</f>
        <v/>
      </c>
      <c r="I1018" s="1"/>
      <c r="J1018" s="1"/>
      <c r="K1018" s="30"/>
      <c r="L1018" s="30"/>
      <c r="M1018" s="22"/>
      <c r="N1018" s="22"/>
      <c r="O1018" s="40" t="str">
        <f t="shared" si="30"/>
        <v/>
      </c>
      <c r="P1018" s="41" t="str">
        <f t="shared" si="31"/>
        <v/>
      </c>
    </row>
    <row r="1019" spans="1:16" s="2" customFormat="1">
      <c r="A1019" s="1"/>
      <c r="B1019" s="1"/>
      <c r="C1019" s="21"/>
      <c r="D1019" s="21"/>
      <c r="E1019" s="44" t="str">
        <f>IFERROR(IF(RIGHT(C1019,3)="999","Contract/Other",VLOOKUP(C1019,'Assistance Listings'!$A$1:$C$9999,2,FALSE)),"")</f>
        <v/>
      </c>
      <c r="F1019" s="1"/>
      <c r="G1019" s="1"/>
      <c r="H1019" s="44" t="str">
        <f>IFERROR(IF(G1019="Y","R&amp;D Cluster",VLOOKUP(VALUE(C1019),Clusters!$A$5:$C$9999,3,FALSE)),"")</f>
        <v/>
      </c>
      <c r="I1019" s="1"/>
      <c r="J1019" s="1"/>
      <c r="K1019" s="30"/>
      <c r="L1019" s="30"/>
      <c r="M1019" s="22"/>
      <c r="N1019" s="22"/>
      <c r="O1019" s="40" t="str">
        <f t="shared" si="30"/>
        <v/>
      </c>
      <c r="P1019" s="41" t="str">
        <f t="shared" si="31"/>
        <v/>
      </c>
    </row>
    <row r="1020" spans="1:16" s="2" customFormat="1">
      <c r="A1020" s="1"/>
      <c r="B1020" s="1"/>
      <c r="C1020" s="21"/>
      <c r="D1020" s="21"/>
      <c r="E1020" s="44" t="str">
        <f>IFERROR(IF(RIGHT(C1020,3)="999","Contract/Other",VLOOKUP(C1020,'Assistance Listings'!$A$1:$C$9999,2,FALSE)),"")</f>
        <v/>
      </c>
      <c r="F1020" s="1"/>
      <c r="G1020" s="1"/>
      <c r="H1020" s="44" t="str">
        <f>IFERROR(IF(G1020="Y","R&amp;D Cluster",VLOOKUP(VALUE(C1020),Clusters!$A$5:$C$9999,3,FALSE)),"")</f>
        <v/>
      </c>
      <c r="I1020" s="1"/>
      <c r="J1020" s="1"/>
      <c r="K1020" s="30"/>
      <c r="L1020" s="30"/>
      <c r="M1020" s="22"/>
      <c r="N1020" s="22"/>
      <c r="O1020" s="40" t="str">
        <f t="shared" si="30"/>
        <v/>
      </c>
      <c r="P1020" s="41" t="str">
        <f t="shared" si="31"/>
        <v/>
      </c>
    </row>
    <row r="1021" spans="1:16" s="2" customFormat="1">
      <c r="A1021" s="1"/>
      <c r="B1021" s="1"/>
      <c r="C1021" s="21"/>
      <c r="D1021" s="21"/>
      <c r="E1021" s="44" t="str">
        <f>IFERROR(IF(RIGHT(C1021,3)="999","Contract/Other",VLOOKUP(C1021,'Assistance Listings'!$A$1:$C$9999,2,FALSE)),"")</f>
        <v/>
      </c>
      <c r="F1021" s="1"/>
      <c r="G1021" s="1"/>
      <c r="H1021" s="44" t="str">
        <f>IFERROR(IF(G1021="Y","R&amp;D Cluster",VLOOKUP(VALUE(C1021),Clusters!$A$5:$C$9999,3,FALSE)),"")</f>
        <v/>
      </c>
      <c r="I1021" s="1"/>
      <c r="J1021" s="1"/>
      <c r="K1021" s="30"/>
      <c r="L1021" s="30"/>
      <c r="M1021" s="22"/>
      <c r="N1021" s="22"/>
      <c r="O1021" s="40" t="str">
        <f t="shared" si="30"/>
        <v/>
      </c>
      <c r="P1021" s="41" t="str">
        <f t="shared" si="31"/>
        <v/>
      </c>
    </row>
    <row r="1022" spans="1:16" s="2" customFormat="1">
      <c r="A1022" s="1"/>
      <c r="B1022" s="1"/>
      <c r="C1022" s="21"/>
      <c r="D1022" s="21"/>
      <c r="E1022" s="44" t="str">
        <f>IFERROR(IF(RIGHT(C1022,3)="999","Contract/Other",VLOOKUP(C1022,'Assistance Listings'!$A$1:$C$9999,2,FALSE)),"")</f>
        <v/>
      </c>
      <c r="F1022" s="1"/>
      <c r="G1022" s="1"/>
      <c r="H1022" s="44" t="str">
        <f>IFERROR(IF(G1022="Y","R&amp;D Cluster",VLOOKUP(VALUE(C1022),Clusters!$A$5:$C$9999,3,FALSE)),"")</f>
        <v/>
      </c>
      <c r="I1022" s="1"/>
      <c r="J1022" s="1"/>
      <c r="K1022" s="30"/>
      <c r="L1022" s="30"/>
      <c r="M1022" s="22"/>
      <c r="N1022" s="22"/>
      <c r="O1022" s="40" t="str">
        <f t="shared" si="30"/>
        <v/>
      </c>
      <c r="P1022" s="41" t="str">
        <f t="shared" si="31"/>
        <v/>
      </c>
    </row>
    <row r="1023" spans="1:16" s="2" customFormat="1">
      <c r="A1023" s="1"/>
      <c r="B1023" s="1"/>
      <c r="C1023" s="21"/>
      <c r="D1023" s="21"/>
      <c r="E1023" s="44" t="str">
        <f>IFERROR(IF(RIGHT(C1023,3)="999","Contract/Other",VLOOKUP(C1023,'Assistance Listings'!$A$1:$C$9999,2,FALSE)),"")</f>
        <v/>
      </c>
      <c r="F1023" s="1"/>
      <c r="G1023" s="1"/>
      <c r="H1023" s="44" t="str">
        <f>IFERROR(IF(G1023="Y","R&amp;D Cluster",VLOOKUP(VALUE(C1023),Clusters!$A$5:$C$9999,3,FALSE)),"")</f>
        <v/>
      </c>
      <c r="I1023" s="1"/>
      <c r="J1023" s="1"/>
      <c r="K1023" s="30"/>
      <c r="L1023" s="30"/>
      <c r="M1023" s="22"/>
      <c r="N1023" s="22"/>
      <c r="O1023" s="40" t="str">
        <f t="shared" si="30"/>
        <v/>
      </c>
      <c r="P1023" s="41" t="str">
        <f t="shared" si="31"/>
        <v/>
      </c>
    </row>
    <row r="1024" spans="1:16" s="2" customFormat="1">
      <c r="A1024" s="1"/>
      <c r="B1024" s="1"/>
      <c r="C1024" s="21"/>
      <c r="D1024" s="21"/>
      <c r="E1024" s="44" t="str">
        <f>IFERROR(IF(RIGHT(C1024,3)="999","Contract/Other",VLOOKUP(C1024,'Assistance Listings'!$A$1:$C$9999,2,FALSE)),"")</f>
        <v/>
      </c>
      <c r="F1024" s="1"/>
      <c r="G1024" s="1"/>
      <c r="H1024" s="44" t="str">
        <f>IFERROR(IF(G1024="Y","R&amp;D Cluster",VLOOKUP(VALUE(C1024),Clusters!$A$5:$C$9999,3,FALSE)),"")</f>
        <v/>
      </c>
      <c r="I1024" s="1"/>
      <c r="J1024" s="1"/>
      <c r="K1024" s="30"/>
      <c r="L1024" s="30"/>
      <c r="M1024" s="22"/>
      <c r="N1024" s="22"/>
      <c r="O1024" s="40" t="str">
        <f t="shared" si="30"/>
        <v/>
      </c>
      <c r="P1024" s="41" t="str">
        <f t="shared" si="31"/>
        <v/>
      </c>
    </row>
    <row r="1025" spans="1:16" s="2" customFormat="1">
      <c r="A1025" s="1"/>
      <c r="B1025" s="1"/>
      <c r="C1025" s="21"/>
      <c r="D1025" s="21"/>
      <c r="E1025" s="44" t="str">
        <f>IFERROR(IF(RIGHT(C1025,3)="999","Contract/Other",VLOOKUP(C1025,'Assistance Listings'!$A$1:$C$9999,2,FALSE)),"")</f>
        <v/>
      </c>
      <c r="F1025" s="1"/>
      <c r="G1025" s="1"/>
      <c r="H1025" s="44" t="str">
        <f>IFERROR(IF(G1025="Y","R&amp;D Cluster",VLOOKUP(VALUE(C1025),Clusters!$A$5:$C$9999,3,FALSE)),"")</f>
        <v/>
      </c>
      <c r="I1025" s="1"/>
      <c r="J1025" s="1"/>
      <c r="K1025" s="30"/>
      <c r="L1025" s="30"/>
      <c r="M1025" s="22"/>
      <c r="N1025" s="22"/>
      <c r="O1025" s="40" t="str">
        <f t="shared" si="30"/>
        <v/>
      </c>
      <c r="P1025" s="41" t="str">
        <f t="shared" si="31"/>
        <v/>
      </c>
    </row>
    <row r="1026" spans="1:16" s="2" customFormat="1">
      <c r="A1026" s="1"/>
      <c r="B1026" s="1"/>
      <c r="C1026" s="21"/>
      <c r="D1026" s="21"/>
      <c r="E1026" s="44" t="str">
        <f>IFERROR(IF(RIGHT(C1026,3)="999","Contract/Other",VLOOKUP(C1026,'Assistance Listings'!$A$1:$C$9999,2,FALSE)),"")</f>
        <v/>
      </c>
      <c r="F1026" s="1"/>
      <c r="G1026" s="1"/>
      <c r="H1026" s="44" t="str">
        <f>IFERROR(IF(G1026="Y","R&amp;D Cluster",VLOOKUP(VALUE(C1026),Clusters!$A$5:$C$9999,3,FALSE)),"")</f>
        <v/>
      </c>
      <c r="I1026" s="1"/>
      <c r="J1026" s="1"/>
      <c r="K1026" s="30"/>
      <c r="L1026" s="30"/>
      <c r="M1026" s="22"/>
      <c r="N1026" s="22"/>
      <c r="O1026" s="40" t="str">
        <f t="shared" si="30"/>
        <v/>
      </c>
      <c r="P1026" s="41" t="str">
        <f t="shared" si="31"/>
        <v/>
      </c>
    </row>
    <row r="1027" spans="1:16" s="2" customFormat="1">
      <c r="A1027" s="1"/>
      <c r="B1027" s="1"/>
      <c r="C1027" s="21"/>
      <c r="D1027" s="21"/>
      <c r="E1027" s="44" t="str">
        <f>IFERROR(IF(RIGHT(C1027,3)="999","Contract/Other",VLOOKUP(C1027,'Assistance Listings'!$A$1:$C$9999,2,FALSE)),"")</f>
        <v/>
      </c>
      <c r="F1027" s="1"/>
      <c r="G1027" s="1"/>
      <c r="H1027" s="44" t="str">
        <f>IFERROR(IF(G1027="Y","R&amp;D Cluster",VLOOKUP(VALUE(C1027),Clusters!$A$5:$C$9999,3,FALSE)),"")</f>
        <v/>
      </c>
      <c r="I1027" s="1"/>
      <c r="J1027" s="1"/>
      <c r="K1027" s="30"/>
      <c r="L1027" s="30"/>
      <c r="M1027" s="22"/>
      <c r="N1027" s="22"/>
      <c r="O1027" s="40" t="str">
        <f t="shared" si="30"/>
        <v/>
      </c>
      <c r="P1027" s="41" t="str">
        <f t="shared" si="31"/>
        <v/>
      </c>
    </row>
    <row r="1028" spans="1:16" s="2" customFormat="1">
      <c r="A1028" s="1"/>
      <c r="B1028" s="1"/>
      <c r="C1028" s="21"/>
      <c r="D1028" s="21"/>
      <c r="E1028" s="44" t="str">
        <f>IFERROR(IF(RIGHT(C1028,3)="999","Contract/Other",VLOOKUP(C1028,'Assistance Listings'!$A$1:$C$9999,2,FALSE)),"")</f>
        <v/>
      </c>
      <c r="F1028" s="1"/>
      <c r="G1028" s="1"/>
      <c r="H1028" s="44" t="str">
        <f>IFERROR(IF(G1028="Y","R&amp;D Cluster",VLOOKUP(VALUE(C1028),Clusters!$A$5:$C$9999,3,FALSE)),"")</f>
        <v/>
      </c>
      <c r="I1028" s="1"/>
      <c r="J1028" s="1"/>
      <c r="K1028" s="30"/>
      <c r="L1028" s="30"/>
      <c r="M1028" s="22"/>
      <c r="N1028" s="22"/>
      <c r="O1028" s="40" t="str">
        <f t="shared" si="30"/>
        <v/>
      </c>
      <c r="P1028" s="41" t="str">
        <f t="shared" si="31"/>
        <v/>
      </c>
    </row>
    <row r="1029" spans="1:16" s="2" customFormat="1">
      <c r="A1029" s="1"/>
      <c r="B1029" s="1"/>
      <c r="C1029" s="21"/>
      <c r="D1029" s="21"/>
      <c r="E1029" s="44" t="str">
        <f>IFERROR(IF(RIGHT(C1029,3)="999","Contract/Other",VLOOKUP(C1029,'Assistance Listings'!$A$1:$C$9999,2,FALSE)),"")</f>
        <v/>
      </c>
      <c r="F1029" s="1"/>
      <c r="G1029" s="1"/>
      <c r="H1029" s="44" t="str">
        <f>IFERROR(IF(G1029="Y","R&amp;D Cluster",VLOOKUP(VALUE(C1029),Clusters!$A$5:$C$9999,3,FALSE)),"")</f>
        <v/>
      </c>
      <c r="I1029" s="1"/>
      <c r="J1029" s="1"/>
      <c r="K1029" s="30"/>
      <c r="L1029" s="30"/>
      <c r="M1029" s="22"/>
      <c r="N1029" s="22"/>
      <c r="O1029" s="40" t="str">
        <f t="shared" si="30"/>
        <v/>
      </c>
      <c r="P1029" s="41" t="str">
        <f t="shared" si="31"/>
        <v/>
      </c>
    </row>
    <row r="1030" spans="1:16" s="2" customFormat="1">
      <c r="A1030" s="1"/>
      <c r="B1030" s="1"/>
      <c r="C1030" s="21"/>
      <c r="D1030" s="21"/>
      <c r="E1030" s="44" t="str">
        <f>IFERROR(IF(RIGHT(C1030,3)="999","Contract/Other",VLOOKUP(C1030,'Assistance Listings'!$A$1:$C$9999,2,FALSE)),"")</f>
        <v/>
      </c>
      <c r="F1030" s="1"/>
      <c r="G1030" s="1"/>
      <c r="H1030" s="44" t="str">
        <f>IFERROR(IF(G1030="Y","R&amp;D Cluster",VLOOKUP(VALUE(C1030),Clusters!$A$5:$C$9999,3,FALSE)),"")</f>
        <v/>
      </c>
      <c r="I1030" s="1"/>
      <c r="J1030" s="1"/>
      <c r="K1030" s="30"/>
      <c r="L1030" s="30"/>
      <c r="M1030" s="22"/>
      <c r="N1030" s="22"/>
      <c r="O1030" s="40" t="str">
        <f t="shared" si="30"/>
        <v/>
      </c>
      <c r="P1030" s="41" t="str">
        <f t="shared" si="31"/>
        <v/>
      </c>
    </row>
    <row r="1031" spans="1:16" s="2" customFormat="1">
      <c r="A1031" s="1"/>
      <c r="B1031" s="1"/>
      <c r="C1031" s="21"/>
      <c r="D1031" s="21"/>
      <c r="E1031" s="44" t="str">
        <f>IFERROR(IF(RIGHT(C1031,3)="999","Contract/Other",VLOOKUP(C1031,'Assistance Listings'!$A$1:$C$9999,2,FALSE)),"")</f>
        <v/>
      </c>
      <c r="F1031" s="1"/>
      <c r="G1031" s="1"/>
      <c r="H1031" s="44" t="str">
        <f>IFERROR(IF(G1031="Y","R&amp;D Cluster",VLOOKUP(VALUE(C1031),Clusters!$A$5:$C$9999,3,FALSE)),"")</f>
        <v/>
      </c>
      <c r="I1031" s="1"/>
      <c r="J1031" s="1"/>
      <c r="K1031" s="30"/>
      <c r="L1031" s="30"/>
      <c r="M1031" s="22"/>
      <c r="N1031" s="22"/>
      <c r="O1031" s="40" t="str">
        <f t="shared" si="30"/>
        <v/>
      </c>
      <c r="P1031" s="41" t="str">
        <f t="shared" si="31"/>
        <v/>
      </c>
    </row>
    <row r="1032" spans="1:16" s="2" customFormat="1">
      <c r="A1032" s="1"/>
      <c r="B1032" s="1"/>
      <c r="C1032" s="21"/>
      <c r="D1032" s="21"/>
      <c r="E1032" s="44" t="str">
        <f>IFERROR(IF(RIGHT(C1032,3)="999","Contract/Other",VLOOKUP(C1032,'Assistance Listings'!$A$1:$C$9999,2,FALSE)),"")</f>
        <v/>
      </c>
      <c r="F1032" s="1"/>
      <c r="G1032" s="1"/>
      <c r="H1032" s="44" t="str">
        <f>IFERROR(IF(G1032="Y","R&amp;D Cluster",VLOOKUP(VALUE(C1032),Clusters!$A$5:$C$9999,3,FALSE)),"")</f>
        <v/>
      </c>
      <c r="I1032" s="1"/>
      <c r="J1032" s="1"/>
      <c r="K1032" s="30"/>
      <c r="L1032" s="30"/>
      <c r="M1032" s="22"/>
      <c r="N1032" s="22"/>
      <c r="O1032" s="40" t="str">
        <f t="shared" ref="O1032:O1095" si="32">IF(OR(N1032&gt;M1032,N1032&lt;0),"ERROR","")</f>
        <v/>
      </c>
      <c r="P1032" s="41" t="str">
        <f t="shared" ref="P1032:P1095" si="33">IF(ISBLANK(J1032),"",IF(J1032="Y","",IF(J1032="N",IF(ISBLANK(K1032),"Pass-Through Entity Required",IF(LEN(K1032)&gt;70,"Pass-Through Entity Name limited to 70 characters",IF(ISBLANK(L1032),"Pass-Through Entity ID Required",""))))))</f>
        <v/>
      </c>
    </row>
    <row r="1033" spans="1:16" s="2" customFormat="1">
      <c r="A1033" s="1"/>
      <c r="B1033" s="1"/>
      <c r="C1033" s="21"/>
      <c r="D1033" s="21"/>
      <c r="E1033" s="44" t="str">
        <f>IFERROR(IF(RIGHT(C1033,3)="999","Contract/Other",VLOOKUP(C1033,'Assistance Listings'!$A$1:$C$9999,2,FALSE)),"")</f>
        <v/>
      </c>
      <c r="F1033" s="1"/>
      <c r="G1033" s="1"/>
      <c r="H1033" s="44" t="str">
        <f>IFERROR(IF(G1033="Y","R&amp;D Cluster",VLOOKUP(VALUE(C1033),Clusters!$A$5:$C$9999,3,FALSE)),"")</f>
        <v/>
      </c>
      <c r="I1033" s="1"/>
      <c r="J1033" s="1"/>
      <c r="K1033" s="30"/>
      <c r="L1033" s="30"/>
      <c r="M1033" s="22"/>
      <c r="N1033" s="22"/>
      <c r="O1033" s="40" t="str">
        <f t="shared" si="32"/>
        <v/>
      </c>
      <c r="P1033" s="41" t="str">
        <f t="shared" si="33"/>
        <v/>
      </c>
    </row>
    <row r="1034" spans="1:16" s="2" customFormat="1">
      <c r="A1034" s="1"/>
      <c r="B1034" s="1"/>
      <c r="C1034" s="21"/>
      <c r="D1034" s="21"/>
      <c r="E1034" s="44" t="str">
        <f>IFERROR(IF(RIGHT(C1034,3)="999","Contract/Other",VLOOKUP(C1034,'Assistance Listings'!$A$1:$C$9999,2,FALSE)),"")</f>
        <v/>
      </c>
      <c r="F1034" s="1"/>
      <c r="G1034" s="1"/>
      <c r="H1034" s="44" t="str">
        <f>IFERROR(IF(G1034="Y","R&amp;D Cluster",VLOOKUP(VALUE(C1034),Clusters!$A$5:$C$9999,3,FALSE)),"")</f>
        <v/>
      </c>
      <c r="I1034" s="1"/>
      <c r="J1034" s="1"/>
      <c r="K1034" s="30"/>
      <c r="L1034" s="30"/>
      <c r="M1034" s="22"/>
      <c r="N1034" s="22"/>
      <c r="O1034" s="40" t="str">
        <f t="shared" si="32"/>
        <v/>
      </c>
      <c r="P1034" s="41" t="str">
        <f t="shared" si="33"/>
        <v/>
      </c>
    </row>
    <row r="1035" spans="1:16" s="2" customFormat="1">
      <c r="A1035" s="1"/>
      <c r="B1035" s="1"/>
      <c r="C1035" s="21"/>
      <c r="D1035" s="21"/>
      <c r="E1035" s="44" t="str">
        <f>IFERROR(IF(RIGHT(C1035,3)="999","Contract/Other",VLOOKUP(C1035,'Assistance Listings'!$A$1:$C$9999,2,FALSE)),"")</f>
        <v/>
      </c>
      <c r="F1035" s="1"/>
      <c r="G1035" s="1"/>
      <c r="H1035" s="44" t="str">
        <f>IFERROR(IF(G1035="Y","R&amp;D Cluster",VLOOKUP(VALUE(C1035),Clusters!$A$5:$C$9999,3,FALSE)),"")</f>
        <v/>
      </c>
      <c r="I1035" s="1"/>
      <c r="J1035" s="1"/>
      <c r="K1035" s="30"/>
      <c r="L1035" s="30"/>
      <c r="M1035" s="22"/>
      <c r="N1035" s="22"/>
      <c r="O1035" s="40" t="str">
        <f t="shared" si="32"/>
        <v/>
      </c>
      <c r="P1035" s="41" t="str">
        <f t="shared" si="33"/>
        <v/>
      </c>
    </row>
    <row r="1036" spans="1:16" s="2" customFormat="1">
      <c r="A1036" s="1"/>
      <c r="B1036" s="1"/>
      <c r="C1036" s="21"/>
      <c r="D1036" s="21"/>
      <c r="E1036" s="44" t="str">
        <f>IFERROR(IF(RIGHT(C1036,3)="999","Contract/Other",VLOOKUP(C1036,'Assistance Listings'!$A$1:$C$9999,2,FALSE)),"")</f>
        <v/>
      </c>
      <c r="F1036" s="1"/>
      <c r="G1036" s="1"/>
      <c r="H1036" s="44" t="str">
        <f>IFERROR(IF(G1036="Y","R&amp;D Cluster",VLOOKUP(VALUE(C1036),Clusters!$A$5:$C$9999,3,FALSE)),"")</f>
        <v/>
      </c>
      <c r="I1036" s="1"/>
      <c r="J1036" s="1"/>
      <c r="K1036" s="30"/>
      <c r="L1036" s="30"/>
      <c r="M1036" s="22"/>
      <c r="N1036" s="22"/>
      <c r="O1036" s="40" t="str">
        <f t="shared" si="32"/>
        <v/>
      </c>
      <c r="P1036" s="41" t="str">
        <f t="shared" si="33"/>
        <v/>
      </c>
    </row>
    <row r="1037" spans="1:16" s="2" customFormat="1">
      <c r="A1037" s="1"/>
      <c r="B1037" s="1"/>
      <c r="C1037" s="21"/>
      <c r="D1037" s="21"/>
      <c r="E1037" s="44" t="str">
        <f>IFERROR(IF(RIGHT(C1037,3)="999","Contract/Other",VLOOKUP(C1037,'Assistance Listings'!$A$1:$C$9999,2,FALSE)),"")</f>
        <v/>
      </c>
      <c r="F1037" s="1"/>
      <c r="G1037" s="1"/>
      <c r="H1037" s="44" t="str">
        <f>IFERROR(IF(G1037="Y","R&amp;D Cluster",VLOOKUP(VALUE(C1037),Clusters!$A$5:$C$9999,3,FALSE)),"")</f>
        <v/>
      </c>
      <c r="I1037" s="1"/>
      <c r="J1037" s="1"/>
      <c r="K1037" s="30"/>
      <c r="L1037" s="30"/>
      <c r="M1037" s="22"/>
      <c r="N1037" s="22"/>
      <c r="O1037" s="40" t="str">
        <f t="shared" si="32"/>
        <v/>
      </c>
      <c r="P1037" s="41" t="str">
        <f t="shared" si="33"/>
        <v/>
      </c>
    </row>
    <row r="1038" spans="1:16" s="2" customFormat="1">
      <c r="A1038" s="1"/>
      <c r="B1038" s="1"/>
      <c r="C1038" s="21"/>
      <c r="D1038" s="21"/>
      <c r="E1038" s="44" t="str">
        <f>IFERROR(IF(RIGHT(C1038,3)="999","Contract/Other",VLOOKUP(C1038,'Assistance Listings'!$A$1:$C$9999,2,FALSE)),"")</f>
        <v/>
      </c>
      <c r="F1038" s="1"/>
      <c r="G1038" s="1"/>
      <c r="H1038" s="44" t="str">
        <f>IFERROR(IF(G1038="Y","R&amp;D Cluster",VLOOKUP(VALUE(C1038),Clusters!$A$5:$C$9999,3,FALSE)),"")</f>
        <v/>
      </c>
      <c r="I1038" s="1"/>
      <c r="J1038" s="1"/>
      <c r="K1038" s="30"/>
      <c r="L1038" s="30"/>
      <c r="M1038" s="22"/>
      <c r="N1038" s="22"/>
      <c r="O1038" s="40" t="str">
        <f t="shared" si="32"/>
        <v/>
      </c>
      <c r="P1038" s="41" t="str">
        <f t="shared" si="33"/>
        <v/>
      </c>
    </row>
    <row r="1039" spans="1:16" s="2" customFormat="1">
      <c r="A1039" s="1"/>
      <c r="B1039" s="1"/>
      <c r="C1039" s="21"/>
      <c r="D1039" s="21"/>
      <c r="E1039" s="44" t="str">
        <f>IFERROR(IF(RIGHT(C1039,3)="999","Contract/Other",VLOOKUP(C1039,'Assistance Listings'!$A$1:$C$9999,2,FALSE)),"")</f>
        <v/>
      </c>
      <c r="F1039" s="1"/>
      <c r="G1039" s="1"/>
      <c r="H1039" s="44" t="str">
        <f>IFERROR(IF(G1039="Y","R&amp;D Cluster",VLOOKUP(VALUE(C1039),Clusters!$A$5:$C$9999,3,FALSE)),"")</f>
        <v/>
      </c>
      <c r="I1039" s="1"/>
      <c r="J1039" s="1"/>
      <c r="K1039" s="30"/>
      <c r="L1039" s="30"/>
      <c r="M1039" s="22"/>
      <c r="N1039" s="22"/>
      <c r="O1039" s="40" t="str">
        <f t="shared" si="32"/>
        <v/>
      </c>
      <c r="P1039" s="41" t="str">
        <f t="shared" si="33"/>
        <v/>
      </c>
    </row>
    <row r="1040" spans="1:16" s="2" customFormat="1">
      <c r="A1040" s="1"/>
      <c r="B1040" s="1"/>
      <c r="C1040" s="21"/>
      <c r="D1040" s="21"/>
      <c r="E1040" s="44" t="str">
        <f>IFERROR(IF(RIGHT(C1040,3)="999","Contract/Other",VLOOKUP(C1040,'Assistance Listings'!$A$1:$C$9999,2,FALSE)),"")</f>
        <v/>
      </c>
      <c r="F1040" s="1"/>
      <c r="G1040" s="1"/>
      <c r="H1040" s="44" t="str">
        <f>IFERROR(IF(G1040="Y","R&amp;D Cluster",VLOOKUP(VALUE(C1040),Clusters!$A$5:$C$9999,3,FALSE)),"")</f>
        <v/>
      </c>
      <c r="I1040" s="1"/>
      <c r="J1040" s="1"/>
      <c r="K1040" s="30"/>
      <c r="L1040" s="30"/>
      <c r="M1040" s="22"/>
      <c r="N1040" s="22"/>
      <c r="O1040" s="40" t="str">
        <f t="shared" si="32"/>
        <v/>
      </c>
      <c r="P1040" s="41" t="str">
        <f t="shared" si="33"/>
        <v/>
      </c>
    </row>
    <row r="1041" spans="1:16" s="2" customFormat="1">
      <c r="A1041" s="1"/>
      <c r="B1041" s="1"/>
      <c r="C1041" s="21"/>
      <c r="D1041" s="21"/>
      <c r="E1041" s="44" t="str">
        <f>IFERROR(IF(RIGHT(C1041,3)="999","Contract/Other",VLOOKUP(C1041,'Assistance Listings'!$A$1:$C$9999,2,FALSE)),"")</f>
        <v/>
      </c>
      <c r="F1041" s="1"/>
      <c r="G1041" s="1"/>
      <c r="H1041" s="44" t="str">
        <f>IFERROR(IF(G1041="Y","R&amp;D Cluster",VLOOKUP(VALUE(C1041),Clusters!$A$5:$C$9999,3,FALSE)),"")</f>
        <v/>
      </c>
      <c r="I1041" s="1"/>
      <c r="J1041" s="1"/>
      <c r="K1041" s="30"/>
      <c r="L1041" s="30"/>
      <c r="M1041" s="22"/>
      <c r="N1041" s="22"/>
      <c r="O1041" s="40" t="str">
        <f t="shared" si="32"/>
        <v/>
      </c>
      <c r="P1041" s="41" t="str">
        <f t="shared" si="33"/>
        <v/>
      </c>
    </row>
    <row r="1042" spans="1:16" s="2" customFormat="1">
      <c r="A1042" s="1"/>
      <c r="B1042" s="1"/>
      <c r="C1042" s="21"/>
      <c r="D1042" s="21"/>
      <c r="E1042" s="44" t="str">
        <f>IFERROR(IF(RIGHT(C1042,3)="999","Contract/Other",VLOOKUP(C1042,'Assistance Listings'!$A$1:$C$9999,2,FALSE)),"")</f>
        <v/>
      </c>
      <c r="F1042" s="1"/>
      <c r="G1042" s="1"/>
      <c r="H1042" s="44" t="str">
        <f>IFERROR(IF(G1042="Y","R&amp;D Cluster",VLOOKUP(VALUE(C1042),Clusters!$A$5:$C$9999,3,FALSE)),"")</f>
        <v/>
      </c>
      <c r="I1042" s="1"/>
      <c r="J1042" s="1"/>
      <c r="K1042" s="30"/>
      <c r="L1042" s="30"/>
      <c r="M1042" s="22"/>
      <c r="N1042" s="22"/>
      <c r="O1042" s="40" t="str">
        <f t="shared" si="32"/>
        <v/>
      </c>
      <c r="P1042" s="41" t="str">
        <f t="shared" si="33"/>
        <v/>
      </c>
    </row>
    <row r="1043" spans="1:16" s="2" customFormat="1">
      <c r="A1043" s="1"/>
      <c r="B1043" s="1"/>
      <c r="C1043" s="21"/>
      <c r="D1043" s="21"/>
      <c r="E1043" s="44" t="str">
        <f>IFERROR(IF(RIGHT(C1043,3)="999","Contract/Other",VLOOKUP(C1043,'Assistance Listings'!$A$1:$C$9999,2,FALSE)),"")</f>
        <v/>
      </c>
      <c r="F1043" s="1"/>
      <c r="G1043" s="1"/>
      <c r="H1043" s="44" t="str">
        <f>IFERROR(IF(G1043="Y","R&amp;D Cluster",VLOOKUP(VALUE(C1043),Clusters!$A$5:$C$9999,3,FALSE)),"")</f>
        <v/>
      </c>
      <c r="I1043" s="1"/>
      <c r="J1043" s="1"/>
      <c r="K1043" s="30"/>
      <c r="L1043" s="30"/>
      <c r="M1043" s="22"/>
      <c r="N1043" s="22"/>
      <c r="O1043" s="40" t="str">
        <f t="shared" si="32"/>
        <v/>
      </c>
      <c r="P1043" s="41" t="str">
        <f t="shared" si="33"/>
        <v/>
      </c>
    </row>
    <row r="1044" spans="1:16" s="2" customFormat="1">
      <c r="A1044" s="1"/>
      <c r="B1044" s="1"/>
      <c r="C1044" s="21"/>
      <c r="D1044" s="21"/>
      <c r="E1044" s="44" t="str">
        <f>IFERROR(IF(RIGHT(C1044,3)="999","Contract/Other",VLOOKUP(C1044,'Assistance Listings'!$A$1:$C$9999,2,FALSE)),"")</f>
        <v/>
      </c>
      <c r="F1044" s="1"/>
      <c r="G1044" s="1"/>
      <c r="H1044" s="44" t="str">
        <f>IFERROR(IF(G1044="Y","R&amp;D Cluster",VLOOKUP(VALUE(C1044),Clusters!$A$5:$C$9999,3,FALSE)),"")</f>
        <v/>
      </c>
      <c r="I1044" s="1"/>
      <c r="J1044" s="1"/>
      <c r="K1044" s="30"/>
      <c r="L1044" s="30"/>
      <c r="M1044" s="22"/>
      <c r="N1044" s="22"/>
      <c r="O1044" s="40" t="str">
        <f t="shared" si="32"/>
        <v/>
      </c>
      <c r="P1044" s="41" t="str">
        <f t="shared" si="33"/>
        <v/>
      </c>
    </row>
    <row r="1045" spans="1:16" s="2" customFormat="1">
      <c r="A1045" s="1"/>
      <c r="B1045" s="1"/>
      <c r="C1045" s="21"/>
      <c r="D1045" s="21"/>
      <c r="E1045" s="44" t="str">
        <f>IFERROR(IF(RIGHT(C1045,3)="999","Contract/Other",VLOOKUP(C1045,'Assistance Listings'!$A$1:$C$9999,2,FALSE)),"")</f>
        <v/>
      </c>
      <c r="F1045" s="1"/>
      <c r="G1045" s="1"/>
      <c r="H1045" s="44" t="str">
        <f>IFERROR(IF(G1045="Y","R&amp;D Cluster",VLOOKUP(VALUE(C1045),Clusters!$A$5:$C$9999,3,FALSE)),"")</f>
        <v/>
      </c>
      <c r="I1045" s="1"/>
      <c r="J1045" s="1"/>
      <c r="K1045" s="30"/>
      <c r="L1045" s="30"/>
      <c r="M1045" s="22"/>
      <c r="N1045" s="22"/>
      <c r="O1045" s="40" t="str">
        <f t="shared" si="32"/>
        <v/>
      </c>
      <c r="P1045" s="41" t="str">
        <f t="shared" si="33"/>
        <v/>
      </c>
    </row>
    <row r="1046" spans="1:16" s="2" customFormat="1">
      <c r="A1046" s="1"/>
      <c r="B1046" s="1"/>
      <c r="C1046" s="21"/>
      <c r="D1046" s="21"/>
      <c r="E1046" s="44" t="str">
        <f>IFERROR(IF(RIGHT(C1046,3)="999","Contract/Other",VLOOKUP(C1046,'Assistance Listings'!$A$1:$C$9999,2,FALSE)),"")</f>
        <v/>
      </c>
      <c r="F1046" s="1"/>
      <c r="G1046" s="1"/>
      <c r="H1046" s="44" t="str">
        <f>IFERROR(IF(G1046="Y","R&amp;D Cluster",VLOOKUP(VALUE(C1046),Clusters!$A$5:$C$9999,3,FALSE)),"")</f>
        <v/>
      </c>
      <c r="I1046" s="1"/>
      <c r="J1046" s="1"/>
      <c r="K1046" s="30"/>
      <c r="L1046" s="30"/>
      <c r="M1046" s="22"/>
      <c r="N1046" s="22"/>
      <c r="O1046" s="40" t="str">
        <f t="shared" si="32"/>
        <v/>
      </c>
      <c r="P1046" s="41" t="str">
        <f t="shared" si="33"/>
        <v/>
      </c>
    </row>
    <row r="1047" spans="1:16" s="2" customFormat="1">
      <c r="A1047" s="1"/>
      <c r="B1047" s="1"/>
      <c r="C1047" s="21"/>
      <c r="D1047" s="21"/>
      <c r="E1047" s="44" t="str">
        <f>IFERROR(IF(RIGHT(C1047,3)="999","Contract/Other",VLOOKUP(C1047,'Assistance Listings'!$A$1:$C$9999,2,FALSE)),"")</f>
        <v/>
      </c>
      <c r="F1047" s="1"/>
      <c r="G1047" s="1"/>
      <c r="H1047" s="44" t="str">
        <f>IFERROR(IF(G1047="Y","R&amp;D Cluster",VLOOKUP(VALUE(C1047),Clusters!$A$5:$C$9999,3,FALSE)),"")</f>
        <v/>
      </c>
      <c r="I1047" s="1"/>
      <c r="J1047" s="1"/>
      <c r="K1047" s="30"/>
      <c r="L1047" s="30"/>
      <c r="M1047" s="22"/>
      <c r="N1047" s="22"/>
      <c r="O1047" s="40" t="str">
        <f t="shared" si="32"/>
        <v/>
      </c>
      <c r="P1047" s="41" t="str">
        <f t="shared" si="33"/>
        <v/>
      </c>
    </row>
    <row r="1048" spans="1:16" s="2" customFormat="1">
      <c r="A1048" s="1"/>
      <c r="B1048" s="1"/>
      <c r="C1048" s="21"/>
      <c r="D1048" s="21"/>
      <c r="E1048" s="44" t="str">
        <f>IFERROR(IF(RIGHT(C1048,3)="999","Contract/Other",VLOOKUP(C1048,'Assistance Listings'!$A$1:$C$9999,2,FALSE)),"")</f>
        <v/>
      </c>
      <c r="F1048" s="1"/>
      <c r="G1048" s="1"/>
      <c r="H1048" s="44" t="str">
        <f>IFERROR(IF(G1048="Y","R&amp;D Cluster",VLOOKUP(VALUE(C1048),Clusters!$A$5:$C$9999,3,FALSE)),"")</f>
        <v/>
      </c>
      <c r="I1048" s="1"/>
      <c r="J1048" s="1"/>
      <c r="K1048" s="30"/>
      <c r="L1048" s="30"/>
      <c r="M1048" s="22"/>
      <c r="N1048" s="22"/>
      <c r="O1048" s="40" t="str">
        <f t="shared" si="32"/>
        <v/>
      </c>
      <c r="P1048" s="41" t="str">
        <f t="shared" si="33"/>
        <v/>
      </c>
    </row>
    <row r="1049" spans="1:16" s="2" customFormat="1">
      <c r="A1049" s="1"/>
      <c r="B1049" s="1"/>
      <c r="C1049" s="21"/>
      <c r="D1049" s="21"/>
      <c r="E1049" s="44" t="str">
        <f>IFERROR(IF(RIGHT(C1049,3)="999","Contract/Other",VLOOKUP(C1049,'Assistance Listings'!$A$1:$C$9999,2,FALSE)),"")</f>
        <v/>
      </c>
      <c r="F1049" s="1"/>
      <c r="G1049" s="1"/>
      <c r="H1049" s="44" t="str">
        <f>IFERROR(IF(G1049="Y","R&amp;D Cluster",VLOOKUP(VALUE(C1049),Clusters!$A$5:$C$9999,3,FALSE)),"")</f>
        <v/>
      </c>
      <c r="I1049" s="1"/>
      <c r="J1049" s="1"/>
      <c r="K1049" s="30"/>
      <c r="L1049" s="30"/>
      <c r="M1049" s="22"/>
      <c r="N1049" s="22"/>
      <c r="O1049" s="40" t="str">
        <f t="shared" si="32"/>
        <v/>
      </c>
      <c r="P1049" s="41" t="str">
        <f t="shared" si="33"/>
        <v/>
      </c>
    </row>
    <row r="1050" spans="1:16" s="2" customFormat="1">
      <c r="A1050" s="1"/>
      <c r="B1050" s="1"/>
      <c r="C1050" s="21"/>
      <c r="D1050" s="21"/>
      <c r="E1050" s="44" t="str">
        <f>IFERROR(IF(RIGHT(C1050,3)="999","Contract/Other",VLOOKUP(C1050,'Assistance Listings'!$A$1:$C$9999,2,FALSE)),"")</f>
        <v/>
      </c>
      <c r="F1050" s="1"/>
      <c r="G1050" s="1"/>
      <c r="H1050" s="44" t="str">
        <f>IFERROR(IF(G1050="Y","R&amp;D Cluster",VLOOKUP(VALUE(C1050),Clusters!$A$5:$C$9999,3,FALSE)),"")</f>
        <v/>
      </c>
      <c r="I1050" s="1"/>
      <c r="J1050" s="1"/>
      <c r="K1050" s="30"/>
      <c r="L1050" s="30"/>
      <c r="M1050" s="22"/>
      <c r="N1050" s="22"/>
      <c r="O1050" s="40" t="str">
        <f t="shared" si="32"/>
        <v/>
      </c>
      <c r="P1050" s="41" t="str">
        <f t="shared" si="33"/>
        <v/>
      </c>
    </row>
    <row r="1051" spans="1:16" s="2" customFormat="1">
      <c r="A1051" s="1"/>
      <c r="B1051" s="1"/>
      <c r="C1051" s="21"/>
      <c r="D1051" s="21"/>
      <c r="E1051" s="44" t="str">
        <f>IFERROR(IF(RIGHT(C1051,3)="999","Contract/Other",VLOOKUP(C1051,'Assistance Listings'!$A$1:$C$9999,2,FALSE)),"")</f>
        <v/>
      </c>
      <c r="F1051" s="1"/>
      <c r="G1051" s="1"/>
      <c r="H1051" s="44" t="str">
        <f>IFERROR(IF(G1051="Y","R&amp;D Cluster",VLOOKUP(VALUE(C1051),Clusters!$A$5:$C$9999,3,FALSE)),"")</f>
        <v/>
      </c>
      <c r="I1051" s="1"/>
      <c r="J1051" s="1"/>
      <c r="K1051" s="30"/>
      <c r="L1051" s="30"/>
      <c r="M1051" s="22"/>
      <c r="N1051" s="22"/>
      <c r="O1051" s="40" t="str">
        <f t="shared" si="32"/>
        <v/>
      </c>
      <c r="P1051" s="41" t="str">
        <f t="shared" si="33"/>
        <v/>
      </c>
    </row>
    <row r="1052" spans="1:16" s="2" customFormat="1">
      <c r="A1052" s="1"/>
      <c r="B1052" s="1"/>
      <c r="C1052" s="21"/>
      <c r="D1052" s="21"/>
      <c r="E1052" s="44" t="str">
        <f>IFERROR(IF(RIGHT(C1052,3)="999","Contract/Other",VLOOKUP(C1052,'Assistance Listings'!$A$1:$C$9999,2,FALSE)),"")</f>
        <v/>
      </c>
      <c r="F1052" s="1"/>
      <c r="G1052" s="1"/>
      <c r="H1052" s="44" t="str">
        <f>IFERROR(IF(G1052="Y","R&amp;D Cluster",VLOOKUP(VALUE(C1052),Clusters!$A$5:$C$9999,3,FALSE)),"")</f>
        <v/>
      </c>
      <c r="I1052" s="1"/>
      <c r="J1052" s="1"/>
      <c r="K1052" s="30"/>
      <c r="L1052" s="30"/>
      <c r="M1052" s="22"/>
      <c r="N1052" s="22"/>
      <c r="O1052" s="40" t="str">
        <f t="shared" si="32"/>
        <v/>
      </c>
      <c r="P1052" s="41" t="str">
        <f t="shared" si="33"/>
        <v/>
      </c>
    </row>
    <row r="1053" spans="1:16" s="2" customFormat="1">
      <c r="A1053" s="1"/>
      <c r="B1053" s="1"/>
      <c r="C1053" s="21"/>
      <c r="D1053" s="21"/>
      <c r="E1053" s="44" t="str">
        <f>IFERROR(IF(RIGHT(C1053,3)="999","Contract/Other",VLOOKUP(C1053,'Assistance Listings'!$A$1:$C$9999,2,FALSE)),"")</f>
        <v/>
      </c>
      <c r="F1053" s="1"/>
      <c r="G1053" s="1"/>
      <c r="H1053" s="44" t="str">
        <f>IFERROR(IF(G1053="Y","R&amp;D Cluster",VLOOKUP(VALUE(C1053),Clusters!$A$5:$C$9999,3,FALSE)),"")</f>
        <v/>
      </c>
      <c r="I1053" s="1"/>
      <c r="J1053" s="1"/>
      <c r="K1053" s="30"/>
      <c r="L1053" s="30"/>
      <c r="M1053" s="22"/>
      <c r="N1053" s="22"/>
      <c r="O1053" s="40" t="str">
        <f t="shared" si="32"/>
        <v/>
      </c>
      <c r="P1053" s="41" t="str">
        <f t="shared" si="33"/>
        <v/>
      </c>
    </row>
    <row r="1054" spans="1:16" s="2" customFormat="1">
      <c r="A1054" s="1"/>
      <c r="B1054" s="1"/>
      <c r="C1054" s="21"/>
      <c r="D1054" s="21"/>
      <c r="E1054" s="44" t="str">
        <f>IFERROR(IF(RIGHT(C1054,3)="999","Contract/Other",VLOOKUP(C1054,'Assistance Listings'!$A$1:$C$9999,2,FALSE)),"")</f>
        <v/>
      </c>
      <c r="F1054" s="1"/>
      <c r="G1054" s="1"/>
      <c r="H1054" s="44" t="str">
        <f>IFERROR(IF(G1054="Y","R&amp;D Cluster",VLOOKUP(VALUE(C1054),Clusters!$A$5:$C$9999,3,FALSE)),"")</f>
        <v/>
      </c>
      <c r="I1054" s="1"/>
      <c r="J1054" s="1"/>
      <c r="K1054" s="30"/>
      <c r="L1054" s="30"/>
      <c r="M1054" s="22"/>
      <c r="N1054" s="22"/>
      <c r="O1054" s="40" t="str">
        <f t="shared" si="32"/>
        <v/>
      </c>
      <c r="P1054" s="41" t="str">
        <f t="shared" si="33"/>
        <v/>
      </c>
    </row>
    <row r="1055" spans="1:16" s="2" customFormat="1">
      <c r="A1055" s="1"/>
      <c r="B1055" s="1"/>
      <c r="C1055" s="21"/>
      <c r="D1055" s="21"/>
      <c r="E1055" s="44" t="str">
        <f>IFERROR(IF(RIGHT(C1055,3)="999","Contract/Other",VLOOKUP(C1055,'Assistance Listings'!$A$1:$C$9999,2,FALSE)),"")</f>
        <v/>
      </c>
      <c r="F1055" s="1"/>
      <c r="G1055" s="1"/>
      <c r="H1055" s="44" t="str">
        <f>IFERROR(IF(G1055="Y","R&amp;D Cluster",VLOOKUP(VALUE(C1055),Clusters!$A$5:$C$9999,3,FALSE)),"")</f>
        <v/>
      </c>
      <c r="I1055" s="1"/>
      <c r="J1055" s="1"/>
      <c r="K1055" s="30"/>
      <c r="L1055" s="30"/>
      <c r="M1055" s="22"/>
      <c r="N1055" s="22"/>
      <c r="O1055" s="40" t="str">
        <f t="shared" si="32"/>
        <v/>
      </c>
      <c r="P1055" s="41" t="str">
        <f t="shared" si="33"/>
        <v/>
      </c>
    </row>
    <row r="1056" spans="1:16" s="2" customFormat="1">
      <c r="A1056" s="1"/>
      <c r="B1056" s="1"/>
      <c r="C1056" s="21"/>
      <c r="D1056" s="21"/>
      <c r="E1056" s="44" t="str">
        <f>IFERROR(IF(RIGHT(C1056,3)="999","Contract/Other",VLOOKUP(C1056,'Assistance Listings'!$A$1:$C$9999,2,FALSE)),"")</f>
        <v/>
      </c>
      <c r="F1056" s="1"/>
      <c r="G1056" s="1"/>
      <c r="H1056" s="44" t="str">
        <f>IFERROR(IF(G1056="Y","R&amp;D Cluster",VLOOKUP(VALUE(C1056),Clusters!$A$5:$C$9999,3,FALSE)),"")</f>
        <v/>
      </c>
      <c r="I1056" s="1"/>
      <c r="J1056" s="1"/>
      <c r="K1056" s="30"/>
      <c r="L1056" s="30"/>
      <c r="M1056" s="22"/>
      <c r="N1056" s="22"/>
      <c r="O1056" s="40" t="str">
        <f t="shared" si="32"/>
        <v/>
      </c>
      <c r="P1056" s="41" t="str">
        <f t="shared" si="33"/>
        <v/>
      </c>
    </row>
    <row r="1057" spans="1:16" s="2" customFormat="1">
      <c r="A1057" s="1"/>
      <c r="B1057" s="1"/>
      <c r="C1057" s="21"/>
      <c r="D1057" s="21"/>
      <c r="E1057" s="44" t="str">
        <f>IFERROR(IF(RIGHT(C1057,3)="999","Contract/Other",VLOOKUP(C1057,'Assistance Listings'!$A$1:$C$9999,2,FALSE)),"")</f>
        <v/>
      </c>
      <c r="F1057" s="1"/>
      <c r="G1057" s="1"/>
      <c r="H1057" s="44" t="str">
        <f>IFERROR(IF(G1057="Y","R&amp;D Cluster",VLOOKUP(VALUE(C1057),Clusters!$A$5:$C$9999,3,FALSE)),"")</f>
        <v/>
      </c>
      <c r="I1057" s="1"/>
      <c r="J1057" s="1"/>
      <c r="K1057" s="30"/>
      <c r="L1057" s="30"/>
      <c r="M1057" s="22"/>
      <c r="N1057" s="22"/>
      <c r="O1057" s="40" t="str">
        <f t="shared" si="32"/>
        <v/>
      </c>
      <c r="P1057" s="41" t="str">
        <f t="shared" si="33"/>
        <v/>
      </c>
    </row>
    <row r="1058" spans="1:16" s="2" customFormat="1">
      <c r="A1058" s="1"/>
      <c r="B1058" s="1"/>
      <c r="C1058" s="21"/>
      <c r="D1058" s="21"/>
      <c r="E1058" s="44" t="str">
        <f>IFERROR(IF(RIGHT(C1058,3)="999","Contract/Other",VLOOKUP(C1058,'Assistance Listings'!$A$1:$C$9999,2,FALSE)),"")</f>
        <v/>
      </c>
      <c r="F1058" s="1"/>
      <c r="G1058" s="1"/>
      <c r="H1058" s="44" t="str">
        <f>IFERROR(IF(G1058="Y","R&amp;D Cluster",VLOOKUP(VALUE(C1058),Clusters!$A$5:$C$9999,3,FALSE)),"")</f>
        <v/>
      </c>
      <c r="I1058" s="1"/>
      <c r="J1058" s="1"/>
      <c r="K1058" s="30"/>
      <c r="L1058" s="30"/>
      <c r="M1058" s="22"/>
      <c r="N1058" s="22"/>
      <c r="O1058" s="40" t="str">
        <f t="shared" si="32"/>
        <v/>
      </c>
      <c r="P1058" s="41" t="str">
        <f t="shared" si="33"/>
        <v/>
      </c>
    </row>
    <row r="1059" spans="1:16" s="2" customFormat="1">
      <c r="A1059" s="1"/>
      <c r="B1059" s="1"/>
      <c r="C1059" s="21"/>
      <c r="D1059" s="21"/>
      <c r="E1059" s="44" t="str">
        <f>IFERROR(IF(RIGHT(C1059,3)="999","Contract/Other",VLOOKUP(C1059,'Assistance Listings'!$A$1:$C$9999,2,FALSE)),"")</f>
        <v/>
      </c>
      <c r="F1059" s="1"/>
      <c r="G1059" s="1"/>
      <c r="H1059" s="44" t="str">
        <f>IFERROR(IF(G1059="Y","R&amp;D Cluster",VLOOKUP(VALUE(C1059),Clusters!$A$5:$C$9999,3,FALSE)),"")</f>
        <v/>
      </c>
      <c r="I1059" s="1"/>
      <c r="J1059" s="1"/>
      <c r="K1059" s="30"/>
      <c r="L1059" s="30"/>
      <c r="M1059" s="22"/>
      <c r="N1059" s="22"/>
      <c r="O1059" s="40" t="str">
        <f t="shared" si="32"/>
        <v/>
      </c>
      <c r="P1059" s="41" t="str">
        <f t="shared" si="33"/>
        <v/>
      </c>
    </row>
    <row r="1060" spans="1:16" s="2" customFormat="1">
      <c r="A1060" s="1"/>
      <c r="B1060" s="1"/>
      <c r="C1060" s="21"/>
      <c r="D1060" s="21"/>
      <c r="E1060" s="44" t="str">
        <f>IFERROR(IF(RIGHT(C1060,3)="999","Contract/Other",VLOOKUP(C1060,'Assistance Listings'!$A$1:$C$9999,2,FALSE)),"")</f>
        <v/>
      </c>
      <c r="F1060" s="1"/>
      <c r="G1060" s="1"/>
      <c r="H1060" s="44" t="str">
        <f>IFERROR(IF(G1060="Y","R&amp;D Cluster",VLOOKUP(VALUE(C1060),Clusters!$A$5:$C$9999,3,FALSE)),"")</f>
        <v/>
      </c>
      <c r="I1060" s="1"/>
      <c r="J1060" s="1"/>
      <c r="K1060" s="30"/>
      <c r="L1060" s="30"/>
      <c r="M1060" s="22"/>
      <c r="N1060" s="22"/>
      <c r="O1060" s="40" t="str">
        <f t="shared" si="32"/>
        <v/>
      </c>
      <c r="P1060" s="41" t="str">
        <f t="shared" si="33"/>
        <v/>
      </c>
    </row>
    <row r="1061" spans="1:16" s="2" customFormat="1">
      <c r="A1061" s="1"/>
      <c r="B1061" s="1"/>
      <c r="C1061" s="21"/>
      <c r="D1061" s="21"/>
      <c r="E1061" s="44" t="str">
        <f>IFERROR(IF(RIGHT(C1061,3)="999","Contract/Other",VLOOKUP(C1061,'Assistance Listings'!$A$1:$C$9999,2,FALSE)),"")</f>
        <v/>
      </c>
      <c r="F1061" s="1"/>
      <c r="G1061" s="1"/>
      <c r="H1061" s="44" t="str">
        <f>IFERROR(IF(G1061="Y","R&amp;D Cluster",VLOOKUP(VALUE(C1061),Clusters!$A$5:$C$9999,3,FALSE)),"")</f>
        <v/>
      </c>
      <c r="I1061" s="1"/>
      <c r="J1061" s="1"/>
      <c r="K1061" s="30"/>
      <c r="L1061" s="30"/>
      <c r="M1061" s="22"/>
      <c r="N1061" s="22"/>
      <c r="O1061" s="40" t="str">
        <f t="shared" si="32"/>
        <v/>
      </c>
      <c r="P1061" s="41" t="str">
        <f t="shared" si="33"/>
        <v/>
      </c>
    </row>
    <row r="1062" spans="1:16" s="2" customFormat="1">
      <c r="A1062" s="1"/>
      <c r="B1062" s="1"/>
      <c r="C1062" s="21"/>
      <c r="D1062" s="21"/>
      <c r="E1062" s="44" t="str">
        <f>IFERROR(IF(RIGHT(C1062,3)="999","Contract/Other",VLOOKUP(C1062,'Assistance Listings'!$A$1:$C$9999,2,FALSE)),"")</f>
        <v/>
      </c>
      <c r="F1062" s="1"/>
      <c r="G1062" s="1"/>
      <c r="H1062" s="44" t="str">
        <f>IFERROR(IF(G1062="Y","R&amp;D Cluster",VLOOKUP(VALUE(C1062),Clusters!$A$5:$C$9999,3,FALSE)),"")</f>
        <v/>
      </c>
      <c r="I1062" s="1"/>
      <c r="J1062" s="1"/>
      <c r="K1062" s="30"/>
      <c r="L1062" s="30"/>
      <c r="M1062" s="22"/>
      <c r="N1062" s="22"/>
      <c r="O1062" s="40" t="str">
        <f t="shared" si="32"/>
        <v/>
      </c>
      <c r="P1062" s="41" t="str">
        <f t="shared" si="33"/>
        <v/>
      </c>
    </row>
    <row r="1063" spans="1:16" s="2" customFormat="1">
      <c r="A1063" s="1"/>
      <c r="B1063" s="1"/>
      <c r="C1063" s="21"/>
      <c r="D1063" s="21"/>
      <c r="E1063" s="44" t="str">
        <f>IFERROR(IF(RIGHT(C1063,3)="999","Contract/Other",VLOOKUP(C1063,'Assistance Listings'!$A$1:$C$9999,2,FALSE)),"")</f>
        <v/>
      </c>
      <c r="F1063" s="1"/>
      <c r="G1063" s="1"/>
      <c r="H1063" s="44" t="str">
        <f>IFERROR(IF(G1063="Y","R&amp;D Cluster",VLOOKUP(VALUE(C1063),Clusters!$A$5:$C$9999,3,FALSE)),"")</f>
        <v/>
      </c>
      <c r="I1063" s="1"/>
      <c r="J1063" s="1"/>
      <c r="K1063" s="30"/>
      <c r="L1063" s="30"/>
      <c r="M1063" s="22"/>
      <c r="N1063" s="22"/>
      <c r="O1063" s="40" t="str">
        <f t="shared" si="32"/>
        <v/>
      </c>
      <c r="P1063" s="41" t="str">
        <f t="shared" si="33"/>
        <v/>
      </c>
    </row>
    <row r="1064" spans="1:16" s="2" customFormat="1">
      <c r="A1064" s="1"/>
      <c r="B1064" s="1"/>
      <c r="C1064" s="21"/>
      <c r="D1064" s="21"/>
      <c r="E1064" s="44" t="str">
        <f>IFERROR(IF(RIGHT(C1064,3)="999","Contract/Other",VLOOKUP(C1064,'Assistance Listings'!$A$1:$C$9999,2,FALSE)),"")</f>
        <v/>
      </c>
      <c r="F1064" s="1"/>
      <c r="G1064" s="1"/>
      <c r="H1064" s="44" t="str">
        <f>IFERROR(IF(G1064="Y","R&amp;D Cluster",VLOOKUP(VALUE(C1064),Clusters!$A$5:$C$9999,3,FALSE)),"")</f>
        <v/>
      </c>
      <c r="I1064" s="1"/>
      <c r="J1064" s="1"/>
      <c r="K1064" s="30"/>
      <c r="L1064" s="30"/>
      <c r="M1064" s="22"/>
      <c r="N1064" s="22"/>
      <c r="O1064" s="40" t="str">
        <f t="shared" si="32"/>
        <v/>
      </c>
      <c r="P1064" s="41" t="str">
        <f t="shared" si="33"/>
        <v/>
      </c>
    </row>
    <row r="1065" spans="1:16" s="2" customFormat="1">
      <c r="A1065" s="1"/>
      <c r="B1065" s="1"/>
      <c r="C1065" s="21"/>
      <c r="D1065" s="21"/>
      <c r="E1065" s="44" t="str">
        <f>IFERROR(IF(RIGHT(C1065,3)="999","Contract/Other",VLOOKUP(C1065,'Assistance Listings'!$A$1:$C$9999,2,FALSE)),"")</f>
        <v/>
      </c>
      <c r="F1065" s="1"/>
      <c r="G1065" s="1"/>
      <c r="H1065" s="44" t="str">
        <f>IFERROR(IF(G1065="Y","R&amp;D Cluster",VLOOKUP(VALUE(C1065),Clusters!$A$5:$C$9999,3,FALSE)),"")</f>
        <v/>
      </c>
      <c r="I1065" s="1"/>
      <c r="J1065" s="1"/>
      <c r="K1065" s="30"/>
      <c r="L1065" s="30"/>
      <c r="M1065" s="22"/>
      <c r="N1065" s="22"/>
      <c r="O1065" s="40" t="str">
        <f t="shared" si="32"/>
        <v/>
      </c>
      <c r="P1065" s="41" t="str">
        <f t="shared" si="33"/>
        <v/>
      </c>
    </row>
    <row r="1066" spans="1:16" s="2" customFormat="1">
      <c r="A1066" s="1"/>
      <c r="B1066" s="1"/>
      <c r="C1066" s="21"/>
      <c r="D1066" s="21"/>
      <c r="E1066" s="44" t="str">
        <f>IFERROR(IF(RIGHT(C1066,3)="999","Contract/Other",VLOOKUP(C1066,'Assistance Listings'!$A$1:$C$9999,2,FALSE)),"")</f>
        <v/>
      </c>
      <c r="F1066" s="1"/>
      <c r="G1066" s="1"/>
      <c r="H1066" s="44" t="str">
        <f>IFERROR(IF(G1066="Y","R&amp;D Cluster",VLOOKUP(VALUE(C1066),Clusters!$A$5:$C$9999,3,FALSE)),"")</f>
        <v/>
      </c>
      <c r="I1066" s="1"/>
      <c r="J1066" s="1"/>
      <c r="K1066" s="30"/>
      <c r="L1066" s="30"/>
      <c r="M1066" s="22"/>
      <c r="N1066" s="22"/>
      <c r="O1066" s="40" t="str">
        <f t="shared" si="32"/>
        <v/>
      </c>
      <c r="P1066" s="41" t="str">
        <f t="shared" si="33"/>
        <v/>
      </c>
    </row>
    <row r="1067" spans="1:16" s="2" customFormat="1">
      <c r="A1067" s="1"/>
      <c r="B1067" s="1"/>
      <c r="C1067" s="21"/>
      <c r="D1067" s="21"/>
      <c r="E1067" s="44" t="str">
        <f>IFERROR(IF(RIGHT(C1067,3)="999","Contract/Other",VLOOKUP(C1067,'Assistance Listings'!$A$1:$C$9999,2,FALSE)),"")</f>
        <v/>
      </c>
      <c r="F1067" s="1"/>
      <c r="G1067" s="1"/>
      <c r="H1067" s="44" t="str">
        <f>IFERROR(IF(G1067="Y","R&amp;D Cluster",VLOOKUP(VALUE(C1067),Clusters!$A$5:$C$9999,3,FALSE)),"")</f>
        <v/>
      </c>
      <c r="I1067" s="1"/>
      <c r="J1067" s="1"/>
      <c r="K1067" s="30"/>
      <c r="L1067" s="30"/>
      <c r="M1067" s="22"/>
      <c r="N1067" s="22"/>
      <c r="O1067" s="40" t="str">
        <f t="shared" si="32"/>
        <v/>
      </c>
      <c r="P1067" s="41" t="str">
        <f t="shared" si="33"/>
        <v/>
      </c>
    </row>
    <row r="1068" spans="1:16" s="2" customFormat="1">
      <c r="A1068" s="1"/>
      <c r="B1068" s="1"/>
      <c r="C1068" s="21"/>
      <c r="D1068" s="21"/>
      <c r="E1068" s="44" t="str">
        <f>IFERROR(IF(RIGHT(C1068,3)="999","Contract/Other",VLOOKUP(C1068,'Assistance Listings'!$A$1:$C$9999,2,FALSE)),"")</f>
        <v/>
      </c>
      <c r="F1068" s="1"/>
      <c r="G1068" s="1"/>
      <c r="H1068" s="44" t="str">
        <f>IFERROR(IF(G1068="Y","R&amp;D Cluster",VLOOKUP(VALUE(C1068),Clusters!$A$5:$C$9999,3,FALSE)),"")</f>
        <v/>
      </c>
      <c r="I1068" s="1"/>
      <c r="J1068" s="1"/>
      <c r="K1068" s="30"/>
      <c r="L1068" s="30"/>
      <c r="M1068" s="22"/>
      <c r="N1068" s="22"/>
      <c r="O1068" s="40" t="str">
        <f t="shared" si="32"/>
        <v/>
      </c>
      <c r="P1068" s="41" t="str">
        <f t="shared" si="33"/>
        <v/>
      </c>
    </row>
    <row r="1069" spans="1:16" s="2" customFormat="1">
      <c r="A1069" s="1"/>
      <c r="B1069" s="1"/>
      <c r="C1069" s="21"/>
      <c r="D1069" s="21"/>
      <c r="E1069" s="44" t="str">
        <f>IFERROR(IF(RIGHT(C1069,3)="999","Contract/Other",VLOOKUP(C1069,'Assistance Listings'!$A$1:$C$9999,2,FALSE)),"")</f>
        <v/>
      </c>
      <c r="F1069" s="1"/>
      <c r="G1069" s="1"/>
      <c r="H1069" s="44" t="str">
        <f>IFERROR(IF(G1069="Y","R&amp;D Cluster",VLOOKUP(VALUE(C1069),Clusters!$A$5:$C$9999,3,FALSE)),"")</f>
        <v/>
      </c>
      <c r="I1069" s="1"/>
      <c r="J1069" s="1"/>
      <c r="K1069" s="30"/>
      <c r="L1069" s="30"/>
      <c r="M1069" s="22"/>
      <c r="N1069" s="22"/>
      <c r="O1069" s="40" t="str">
        <f t="shared" si="32"/>
        <v/>
      </c>
      <c r="P1069" s="41" t="str">
        <f t="shared" si="33"/>
        <v/>
      </c>
    </row>
    <row r="1070" spans="1:16" s="2" customFormat="1">
      <c r="A1070" s="1"/>
      <c r="B1070" s="1"/>
      <c r="C1070" s="21"/>
      <c r="D1070" s="21"/>
      <c r="E1070" s="44" t="str">
        <f>IFERROR(IF(RIGHT(C1070,3)="999","Contract/Other",VLOOKUP(C1070,'Assistance Listings'!$A$1:$C$9999,2,FALSE)),"")</f>
        <v/>
      </c>
      <c r="F1070" s="1"/>
      <c r="G1070" s="1"/>
      <c r="H1070" s="44" t="str">
        <f>IFERROR(IF(G1070="Y","R&amp;D Cluster",VLOOKUP(VALUE(C1070),Clusters!$A$5:$C$9999,3,FALSE)),"")</f>
        <v/>
      </c>
      <c r="I1070" s="1"/>
      <c r="J1070" s="1"/>
      <c r="K1070" s="30"/>
      <c r="L1070" s="30"/>
      <c r="M1070" s="22"/>
      <c r="N1070" s="22"/>
      <c r="O1070" s="40" t="str">
        <f t="shared" si="32"/>
        <v/>
      </c>
      <c r="P1070" s="41" t="str">
        <f t="shared" si="33"/>
        <v/>
      </c>
    </row>
    <row r="1071" spans="1:16" s="2" customFormat="1">
      <c r="A1071" s="1"/>
      <c r="B1071" s="1"/>
      <c r="C1071" s="21"/>
      <c r="D1071" s="21"/>
      <c r="E1071" s="44" t="str">
        <f>IFERROR(IF(RIGHT(C1071,3)="999","Contract/Other",VLOOKUP(C1071,'Assistance Listings'!$A$1:$C$9999,2,FALSE)),"")</f>
        <v/>
      </c>
      <c r="F1071" s="1"/>
      <c r="G1071" s="1"/>
      <c r="H1071" s="44" t="str">
        <f>IFERROR(IF(G1071="Y","R&amp;D Cluster",VLOOKUP(VALUE(C1071),Clusters!$A$5:$C$9999,3,FALSE)),"")</f>
        <v/>
      </c>
      <c r="I1071" s="1"/>
      <c r="J1071" s="1"/>
      <c r="K1071" s="30"/>
      <c r="L1071" s="30"/>
      <c r="M1071" s="22"/>
      <c r="N1071" s="22"/>
      <c r="O1071" s="40" t="str">
        <f t="shared" si="32"/>
        <v/>
      </c>
      <c r="P1071" s="41" t="str">
        <f t="shared" si="33"/>
        <v/>
      </c>
    </row>
    <row r="1072" spans="1:16" s="2" customFormat="1">
      <c r="A1072" s="1"/>
      <c r="B1072" s="1"/>
      <c r="C1072" s="21"/>
      <c r="D1072" s="21"/>
      <c r="E1072" s="44" t="str">
        <f>IFERROR(IF(RIGHT(C1072,3)="999","Contract/Other",VLOOKUP(C1072,'Assistance Listings'!$A$1:$C$9999,2,FALSE)),"")</f>
        <v/>
      </c>
      <c r="F1072" s="1"/>
      <c r="G1072" s="1"/>
      <c r="H1072" s="44" t="str">
        <f>IFERROR(IF(G1072="Y","R&amp;D Cluster",VLOOKUP(VALUE(C1072),Clusters!$A$5:$C$9999,3,FALSE)),"")</f>
        <v/>
      </c>
      <c r="I1072" s="1"/>
      <c r="J1072" s="1"/>
      <c r="K1072" s="30"/>
      <c r="L1072" s="30"/>
      <c r="M1072" s="22"/>
      <c r="N1072" s="22"/>
      <c r="O1072" s="40" t="str">
        <f t="shared" si="32"/>
        <v/>
      </c>
      <c r="P1072" s="41" t="str">
        <f t="shared" si="33"/>
        <v/>
      </c>
    </row>
    <row r="1073" spans="1:16" s="2" customFormat="1">
      <c r="A1073" s="1"/>
      <c r="B1073" s="1"/>
      <c r="C1073" s="21"/>
      <c r="D1073" s="21"/>
      <c r="E1073" s="44" t="str">
        <f>IFERROR(IF(RIGHT(C1073,3)="999","Contract/Other",VLOOKUP(C1073,'Assistance Listings'!$A$1:$C$9999,2,FALSE)),"")</f>
        <v/>
      </c>
      <c r="F1073" s="1"/>
      <c r="G1073" s="1"/>
      <c r="H1073" s="44" t="str">
        <f>IFERROR(IF(G1073="Y","R&amp;D Cluster",VLOOKUP(VALUE(C1073),Clusters!$A$5:$C$9999,3,FALSE)),"")</f>
        <v/>
      </c>
      <c r="I1073" s="1"/>
      <c r="J1073" s="1"/>
      <c r="K1073" s="30"/>
      <c r="L1073" s="30"/>
      <c r="M1073" s="22"/>
      <c r="N1073" s="22"/>
      <c r="O1073" s="40" t="str">
        <f t="shared" si="32"/>
        <v/>
      </c>
      <c r="P1073" s="41" t="str">
        <f t="shared" si="33"/>
        <v/>
      </c>
    </row>
    <row r="1074" spans="1:16" s="2" customFormat="1">
      <c r="A1074" s="1"/>
      <c r="B1074" s="1"/>
      <c r="C1074" s="21"/>
      <c r="D1074" s="21"/>
      <c r="E1074" s="44" t="str">
        <f>IFERROR(IF(RIGHT(C1074,3)="999","Contract/Other",VLOOKUP(C1074,'Assistance Listings'!$A$1:$C$9999,2,FALSE)),"")</f>
        <v/>
      </c>
      <c r="F1074" s="1"/>
      <c r="G1074" s="1"/>
      <c r="H1074" s="44" t="str">
        <f>IFERROR(IF(G1074="Y","R&amp;D Cluster",VLOOKUP(VALUE(C1074),Clusters!$A$5:$C$9999,3,FALSE)),"")</f>
        <v/>
      </c>
      <c r="I1074" s="1"/>
      <c r="J1074" s="1"/>
      <c r="K1074" s="30"/>
      <c r="L1074" s="30"/>
      <c r="M1074" s="22"/>
      <c r="N1074" s="22"/>
      <c r="O1074" s="40" t="str">
        <f t="shared" si="32"/>
        <v/>
      </c>
      <c r="P1074" s="41" t="str">
        <f t="shared" si="33"/>
        <v/>
      </c>
    </row>
    <row r="1075" spans="1:16" s="2" customFormat="1">
      <c r="A1075" s="1"/>
      <c r="B1075" s="1"/>
      <c r="C1075" s="21"/>
      <c r="D1075" s="21"/>
      <c r="E1075" s="44" t="str">
        <f>IFERROR(IF(RIGHT(C1075,3)="999","Contract/Other",VLOOKUP(C1075,'Assistance Listings'!$A$1:$C$9999,2,FALSE)),"")</f>
        <v/>
      </c>
      <c r="F1075" s="1"/>
      <c r="G1075" s="1"/>
      <c r="H1075" s="44" t="str">
        <f>IFERROR(IF(G1075="Y","R&amp;D Cluster",VLOOKUP(VALUE(C1075),Clusters!$A$5:$C$9999,3,FALSE)),"")</f>
        <v/>
      </c>
      <c r="I1075" s="1"/>
      <c r="J1075" s="1"/>
      <c r="K1075" s="30"/>
      <c r="L1075" s="30"/>
      <c r="M1075" s="22"/>
      <c r="N1075" s="22"/>
      <c r="O1075" s="40" t="str">
        <f t="shared" si="32"/>
        <v/>
      </c>
      <c r="P1075" s="41" t="str">
        <f t="shared" si="33"/>
        <v/>
      </c>
    </row>
    <row r="1076" spans="1:16" s="2" customFormat="1">
      <c r="A1076" s="1"/>
      <c r="B1076" s="1"/>
      <c r="C1076" s="21"/>
      <c r="D1076" s="21"/>
      <c r="E1076" s="44" t="str">
        <f>IFERROR(IF(RIGHT(C1076,3)="999","Contract/Other",VLOOKUP(C1076,'Assistance Listings'!$A$1:$C$9999,2,FALSE)),"")</f>
        <v/>
      </c>
      <c r="F1076" s="1"/>
      <c r="G1076" s="1"/>
      <c r="H1076" s="44" t="str">
        <f>IFERROR(IF(G1076="Y","R&amp;D Cluster",VLOOKUP(VALUE(C1076),Clusters!$A$5:$C$9999,3,FALSE)),"")</f>
        <v/>
      </c>
      <c r="I1076" s="1"/>
      <c r="J1076" s="1"/>
      <c r="K1076" s="30"/>
      <c r="L1076" s="30"/>
      <c r="M1076" s="22"/>
      <c r="N1076" s="22"/>
      <c r="O1076" s="40" t="str">
        <f t="shared" si="32"/>
        <v/>
      </c>
      <c r="P1076" s="41" t="str">
        <f t="shared" si="33"/>
        <v/>
      </c>
    </row>
    <row r="1077" spans="1:16" s="2" customFormat="1">
      <c r="A1077" s="1"/>
      <c r="B1077" s="1"/>
      <c r="C1077" s="21"/>
      <c r="D1077" s="21"/>
      <c r="E1077" s="44" t="str">
        <f>IFERROR(IF(RIGHT(C1077,3)="999","Contract/Other",VLOOKUP(C1077,'Assistance Listings'!$A$1:$C$9999,2,FALSE)),"")</f>
        <v/>
      </c>
      <c r="F1077" s="1"/>
      <c r="G1077" s="1"/>
      <c r="H1077" s="44" t="str">
        <f>IFERROR(IF(G1077="Y","R&amp;D Cluster",VLOOKUP(VALUE(C1077),Clusters!$A$5:$C$9999,3,FALSE)),"")</f>
        <v/>
      </c>
      <c r="I1077" s="1"/>
      <c r="J1077" s="1"/>
      <c r="K1077" s="30"/>
      <c r="L1077" s="30"/>
      <c r="M1077" s="22"/>
      <c r="N1077" s="22"/>
      <c r="O1077" s="40" t="str">
        <f t="shared" si="32"/>
        <v/>
      </c>
      <c r="P1077" s="41" t="str">
        <f t="shared" si="33"/>
        <v/>
      </c>
    </row>
    <row r="1078" spans="1:16" s="2" customFormat="1">
      <c r="A1078" s="1"/>
      <c r="B1078" s="1"/>
      <c r="C1078" s="21"/>
      <c r="D1078" s="21"/>
      <c r="E1078" s="44" t="str">
        <f>IFERROR(IF(RIGHT(C1078,3)="999","Contract/Other",VLOOKUP(C1078,'Assistance Listings'!$A$1:$C$9999,2,FALSE)),"")</f>
        <v/>
      </c>
      <c r="F1078" s="1"/>
      <c r="G1078" s="1"/>
      <c r="H1078" s="44" t="str">
        <f>IFERROR(IF(G1078="Y","R&amp;D Cluster",VLOOKUP(VALUE(C1078),Clusters!$A$5:$C$9999,3,FALSE)),"")</f>
        <v/>
      </c>
      <c r="I1078" s="1"/>
      <c r="J1078" s="1"/>
      <c r="K1078" s="30"/>
      <c r="L1078" s="30"/>
      <c r="M1078" s="22"/>
      <c r="N1078" s="22"/>
      <c r="O1078" s="40" t="str">
        <f t="shared" si="32"/>
        <v/>
      </c>
      <c r="P1078" s="41" t="str">
        <f t="shared" si="33"/>
        <v/>
      </c>
    </row>
    <row r="1079" spans="1:16" s="2" customFormat="1">
      <c r="A1079" s="1"/>
      <c r="B1079" s="1"/>
      <c r="C1079" s="21"/>
      <c r="D1079" s="21"/>
      <c r="E1079" s="44" t="str">
        <f>IFERROR(IF(RIGHT(C1079,3)="999","Contract/Other",VLOOKUP(C1079,'Assistance Listings'!$A$1:$C$9999,2,FALSE)),"")</f>
        <v/>
      </c>
      <c r="F1079" s="1"/>
      <c r="G1079" s="1"/>
      <c r="H1079" s="44" t="str">
        <f>IFERROR(IF(G1079="Y","R&amp;D Cluster",VLOOKUP(VALUE(C1079),Clusters!$A$5:$C$9999,3,FALSE)),"")</f>
        <v/>
      </c>
      <c r="I1079" s="1"/>
      <c r="J1079" s="1"/>
      <c r="K1079" s="30"/>
      <c r="L1079" s="30"/>
      <c r="M1079" s="22"/>
      <c r="N1079" s="22"/>
      <c r="O1079" s="40" t="str">
        <f t="shared" si="32"/>
        <v/>
      </c>
      <c r="P1079" s="41" t="str">
        <f t="shared" si="33"/>
        <v/>
      </c>
    </row>
    <row r="1080" spans="1:16" s="2" customFormat="1">
      <c r="A1080" s="1"/>
      <c r="B1080" s="1"/>
      <c r="C1080" s="21"/>
      <c r="D1080" s="21"/>
      <c r="E1080" s="44" t="str">
        <f>IFERROR(IF(RIGHT(C1080,3)="999","Contract/Other",VLOOKUP(C1080,'Assistance Listings'!$A$1:$C$9999,2,FALSE)),"")</f>
        <v/>
      </c>
      <c r="F1080" s="1"/>
      <c r="G1080" s="1"/>
      <c r="H1080" s="44" t="str">
        <f>IFERROR(IF(G1080="Y","R&amp;D Cluster",VLOOKUP(VALUE(C1080),Clusters!$A$5:$C$9999,3,FALSE)),"")</f>
        <v/>
      </c>
      <c r="I1080" s="1"/>
      <c r="J1080" s="1"/>
      <c r="K1080" s="30"/>
      <c r="L1080" s="30"/>
      <c r="M1080" s="22"/>
      <c r="N1080" s="22"/>
      <c r="O1080" s="40" t="str">
        <f t="shared" si="32"/>
        <v/>
      </c>
      <c r="P1080" s="41" t="str">
        <f t="shared" si="33"/>
        <v/>
      </c>
    </row>
    <row r="1081" spans="1:16" s="2" customFormat="1">
      <c r="A1081" s="1"/>
      <c r="B1081" s="1"/>
      <c r="C1081" s="21"/>
      <c r="D1081" s="21"/>
      <c r="E1081" s="44" t="str">
        <f>IFERROR(IF(RIGHT(C1081,3)="999","Contract/Other",VLOOKUP(C1081,'Assistance Listings'!$A$1:$C$9999,2,FALSE)),"")</f>
        <v/>
      </c>
      <c r="F1081" s="1"/>
      <c r="G1081" s="1"/>
      <c r="H1081" s="44" t="str">
        <f>IFERROR(IF(G1081="Y","R&amp;D Cluster",VLOOKUP(VALUE(C1081),Clusters!$A$5:$C$9999,3,FALSE)),"")</f>
        <v/>
      </c>
      <c r="I1081" s="1"/>
      <c r="J1081" s="1"/>
      <c r="K1081" s="30"/>
      <c r="L1081" s="30"/>
      <c r="M1081" s="22"/>
      <c r="N1081" s="22"/>
      <c r="O1081" s="40" t="str">
        <f t="shared" si="32"/>
        <v/>
      </c>
      <c r="P1081" s="41" t="str">
        <f t="shared" si="33"/>
        <v/>
      </c>
    </row>
    <row r="1082" spans="1:16" s="2" customFormat="1">
      <c r="A1082" s="1"/>
      <c r="B1082" s="1"/>
      <c r="C1082" s="21"/>
      <c r="D1082" s="21"/>
      <c r="E1082" s="44" t="str">
        <f>IFERROR(IF(RIGHT(C1082,3)="999","Contract/Other",VLOOKUP(C1082,'Assistance Listings'!$A$1:$C$9999,2,FALSE)),"")</f>
        <v/>
      </c>
      <c r="F1082" s="1"/>
      <c r="G1082" s="1"/>
      <c r="H1082" s="44" t="str">
        <f>IFERROR(IF(G1082="Y","R&amp;D Cluster",VLOOKUP(VALUE(C1082),Clusters!$A$5:$C$9999,3,FALSE)),"")</f>
        <v/>
      </c>
      <c r="I1082" s="1"/>
      <c r="J1082" s="1"/>
      <c r="K1082" s="30"/>
      <c r="L1082" s="30"/>
      <c r="M1082" s="22"/>
      <c r="N1082" s="22"/>
      <c r="O1082" s="40" t="str">
        <f t="shared" si="32"/>
        <v/>
      </c>
      <c r="P1082" s="41" t="str">
        <f t="shared" si="33"/>
        <v/>
      </c>
    </row>
    <row r="1083" spans="1:16" s="2" customFormat="1">
      <c r="A1083" s="1"/>
      <c r="B1083" s="1"/>
      <c r="C1083" s="21"/>
      <c r="D1083" s="21"/>
      <c r="E1083" s="44" t="str">
        <f>IFERROR(IF(RIGHT(C1083,3)="999","Contract/Other",VLOOKUP(C1083,'Assistance Listings'!$A$1:$C$9999,2,FALSE)),"")</f>
        <v/>
      </c>
      <c r="F1083" s="1"/>
      <c r="G1083" s="1"/>
      <c r="H1083" s="44" t="str">
        <f>IFERROR(IF(G1083="Y","R&amp;D Cluster",VLOOKUP(VALUE(C1083),Clusters!$A$5:$C$9999,3,FALSE)),"")</f>
        <v/>
      </c>
      <c r="I1083" s="1"/>
      <c r="J1083" s="1"/>
      <c r="K1083" s="30"/>
      <c r="L1083" s="30"/>
      <c r="M1083" s="22"/>
      <c r="N1083" s="22"/>
      <c r="O1083" s="40" t="str">
        <f t="shared" si="32"/>
        <v/>
      </c>
      <c r="P1083" s="41" t="str">
        <f t="shared" si="33"/>
        <v/>
      </c>
    </row>
    <row r="1084" spans="1:16" s="2" customFormat="1">
      <c r="A1084" s="1"/>
      <c r="B1084" s="1"/>
      <c r="C1084" s="21"/>
      <c r="D1084" s="21"/>
      <c r="E1084" s="44" t="str">
        <f>IFERROR(IF(RIGHT(C1084,3)="999","Contract/Other",VLOOKUP(C1084,'Assistance Listings'!$A$1:$C$9999,2,FALSE)),"")</f>
        <v/>
      </c>
      <c r="F1084" s="1"/>
      <c r="G1084" s="1"/>
      <c r="H1084" s="44" t="str">
        <f>IFERROR(IF(G1084="Y","R&amp;D Cluster",VLOOKUP(VALUE(C1084),Clusters!$A$5:$C$9999,3,FALSE)),"")</f>
        <v/>
      </c>
      <c r="I1084" s="1"/>
      <c r="J1084" s="1"/>
      <c r="K1084" s="30"/>
      <c r="L1084" s="30"/>
      <c r="M1084" s="22"/>
      <c r="N1084" s="22"/>
      <c r="O1084" s="40" t="str">
        <f t="shared" si="32"/>
        <v/>
      </c>
      <c r="P1084" s="41" t="str">
        <f t="shared" si="33"/>
        <v/>
      </c>
    </row>
    <row r="1085" spans="1:16" s="2" customFormat="1">
      <c r="A1085" s="1"/>
      <c r="B1085" s="1"/>
      <c r="C1085" s="21"/>
      <c r="D1085" s="21"/>
      <c r="E1085" s="44" t="str">
        <f>IFERROR(IF(RIGHT(C1085,3)="999","Contract/Other",VLOOKUP(C1085,'Assistance Listings'!$A$1:$C$9999,2,FALSE)),"")</f>
        <v/>
      </c>
      <c r="F1085" s="1"/>
      <c r="G1085" s="1"/>
      <c r="H1085" s="44" t="str">
        <f>IFERROR(IF(G1085="Y","R&amp;D Cluster",VLOOKUP(VALUE(C1085),Clusters!$A$5:$C$9999,3,FALSE)),"")</f>
        <v/>
      </c>
      <c r="I1085" s="1"/>
      <c r="J1085" s="1"/>
      <c r="K1085" s="30"/>
      <c r="L1085" s="30"/>
      <c r="M1085" s="22"/>
      <c r="N1085" s="22"/>
      <c r="O1085" s="40" t="str">
        <f t="shared" si="32"/>
        <v/>
      </c>
      <c r="P1085" s="41" t="str">
        <f t="shared" si="33"/>
        <v/>
      </c>
    </row>
    <row r="1086" spans="1:16" s="2" customFormat="1">
      <c r="A1086" s="1"/>
      <c r="B1086" s="1"/>
      <c r="C1086" s="21"/>
      <c r="D1086" s="21"/>
      <c r="E1086" s="44" t="str">
        <f>IFERROR(IF(RIGHT(C1086,3)="999","Contract/Other",VLOOKUP(C1086,'Assistance Listings'!$A$1:$C$9999,2,FALSE)),"")</f>
        <v/>
      </c>
      <c r="F1086" s="1"/>
      <c r="G1086" s="1"/>
      <c r="H1086" s="44" t="str">
        <f>IFERROR(IF(G1086="Y","R&amp;D Cluster",VLOOKUP(VALUE(C1086),Clusters!$A$5:$C$9999,3,FALSE)),"")</f>
        <v/>
      </c>
      <c r="I1086" s="1"/>
      <c r="J1086" s="1"/>
      <c r="K1086" s="30"/>
      <c r="L1086" s="30"/>
      <c r="M1086" s="22"/>
      <c r="N1086" s="22"/>
      <c r="O1086" s="40" t="str">
        <f t="shared" si="32"/>
        <v/>
      </c>
      <c r="P1086" s="41" t="str">
        <f t="shared" si="33"/>
        <v/>
      </c>
    </row>
    <row r="1087" spans="1:16" s="2" customFormat="1">
      <c r="A1087" s="1"/>
      <c r="B1087" s="1"/>
      <c r="C1087" s="21"/>
      <c r="D1087" s="21"/>
      <c r="E1087" s="44" t="str">
        <f>IFERROR(IF(RIGHT(C1087,3)="999","Contract/Other",VLOOKUP(C1087,'Assistance Listings'!$A$1:$C$9999,2,FALSE)),"")</f>
        <v/>
      </c>
      <c r="F1087" s="1"/>
      <c r="G1087" s="1"/>
      <c r="H1087" s="44" t="str">
        <f>IFERROR(IF(G1087="Y","R&amp;D Cluster",VLOOKUP(VALUE(C1087),Clusters!$A$5:$C$9999,3,FALSE)),"")</f>
        <v/>
      </c>
      <c r="I1087" s="1"/>
      <c r="J1087" s="1"/>
      <c r="K1087" s="30"/>
      <c r="L1087" s="30"/>
      <c r="M1087" s="22"/>
      <c r="N1087" s="22"/>
      <c r="O1087" s="40" t="str">
        <f t="shared" si="32"/>
        <v/>
      </c>
      <c r="P1087" s="41" t="str">
        <f t="shared" si="33"/>
        <v/>
      </c>
    </row>
    <row r="1088" spans="1:16" s="2" customFormat="1">
      <c r="A1088" s="1"/>
      <c r="B1088" s="1"/>
      <c r="C1088" s="21"/>
      <c r="D1088" s="21"/>
      <c r="E1088" s="44" t="str">
        <f>IFERROR(IF(RIGHT(C1088,3)="999","Contract/Other",VLOOKUP(C1088,'Assistance Listings'!$A$1:$C$9999,2,FALSE)),"")</f>
        <v/>
      </c>
      <c r="F1088" s="1"/>
      <c r="G1088" s="1"/>
      <c r="H1088" s="44" t="str">
        <f>IFERROR(IF(G1088="Y","R&amp;D Cluster",VLOOKUP(VALUE(C1088),Clusters!$A$5:$C$9999,3,FALSE)),"")</f>
        <v/>
      </c>
      <c r="I1088" s="1"/>
      <c r="J1088" s="1"/>
      <c r="K1088" s="30"/>
      <c r="L1088" s="30"/>
      <c r="M1088" s="22"/>
      <c r="N1088" s="22"/>
      <c r="O1088" s="40" t="str">
        <f t="shared" si="32"/>
        <v/>
      </c>
      <c r="P1088" s="41" t="str">
        <f t="shared" si="33"/>
        <v/>
      </c>
    </row>
    <row r="1089" spans="1:16" s="2" customFormat="1">
      <c r="A1089" s="1"/>
      <c r="B1089" s="1"/>
      <c r="C1089" s="21"/>
      <c r="D1089" s="21"/>
      <c r="E1089" s="44" t="str">
        <f>IFERROR(IF(RIGHT(C1089,3)="999","Contract/Other",VLOOKUP(C1089,'Assistance Listings'!$A$1:$C$9999,2,FALSE)),"")</f>
        <v/>
      </c>
      <c r="F1089" s="1"/>
      <c r="G1089" s="1"/>
      <c r="H1089" s="44" t="str">
        <f>IFERROR(IF(G1089="Y","R&amp;D Cluster",VLOOKUP(VALUE(C1089),Clusters!$A$5:$C$9999,3,FALSE)),"")</f>
        <v/>
      </c>
      <c r="I1089" s="1"/>
      <c r="J1089" s="1"/>
      <c r="K1089" s="30"/>
      <c r="L1089" s="30"/>
      <c r="M1089" s="22"/>
      <c r="N1089" s="22"/>
      <c r="O1089" s="40" t="str">
        <f t="shared" si="32"/>
        <v/>
      </c>
      <c r="P1089" s="41" t="str">
        <f t="shared" si="33"/>
        <v/>
      </c>
    </row>
    <row r="1090" spans="1:16" s="2" customFormat="1">
      <c r="A1090" s="1"/>
      <c r="B1090" s="1"/>
      <c r="C1090" s="21"/>
      <c r="D1090" s="21"/>
      <c r="E1090" s="44" t="str">
        <f>IFERROR(IF(RIGHT(C1090,3)="999","Contract/Other",VLOOKUP(C1090,'Assistance Listings'!$A$1:$C$9999,2,FALSE)),"")</f>
        <v/>
      </c>
      <c r="F1090" s="1"/>
      <c r="G1090" s="1"/>
      <c r="H1090" s="44" t="str">
        <f>IFERROR(IF(G1090="Y","R&amp;D Cluster",VLOOKUP(VALUE(C1090),Clusters!$A$5:$C$9999,3,FALSE)),"")</f>
        <v/>
      </c>
      <c r="I1090" s="1"/>
      <c r="J1090" s="1"/>
      <c r="K1090" s="30"/>
      <c r="L1090" s="30"/>
      <c r="M1090" s="22"/>
      <c r="N1090" s="22"/>
      <c r="O1090" s="40" t="str">
        <f t="shared" si="32"/>
        <v/>
      </c>
      <c r="P1090" s="41" t="str">
        <f t="shared" si="33"/>
        <v/>
      </c>
    </row>
    <row r="1091" spans="1:16" s="2" customFormat="1">
      <c r="A1091" s="1"/>
      <c r="B1091" s="1"/>
      <c r="C1091" s="21"/>
      <c r="D1091" s="21"/>
      <c r="E1091" s="44" t="str">
        <f>IFERROR(IF(RIGHT(C1091,3)="999","Contract/Other",VLOOKUP(C1091,'Assistance Listings'!$A$1:$C$9999,2,FALSE)),"")</f>
        <v/>
      </c>
      <c r="F1091" s="1"/>
      <c r="G1091" s="1"/>
      <c r="H1091" s="44" t="str">
        <f>IFERROR(IF(G1091="Y","R&amp;D Cluster",VLOOKUP(VALUE(C1091),Clusters!$A$5:$C$9999,3,FALSE)),"")</f>
        <v/>
      </c>
      <c r="I1091" s="1"/>
      <c r="J1091" s="1"/>
      <c r="K1091" s="30"/>
      <c r="L1091" s="30"/>
      <c r="M1091" s="22"/>
      <c r="N1091" s="22"/>
      <c r="O1091" s="40" t="str">
        <f t="shared" si="32"/>
        <v/>
      </c>
      <c r="P1091" s="41" t="str">
        <f t="shared" si="33"/>
        <v/>
      </c>
    </row>
    <row r="1092" spans="1:16" s="2" customFormat="1">
      <c r="A1092" s="1"/>
      <c r="B1092" s="1"/>
      <c r="C1092" s="21"/>
      <c r="D1092" s="21"/>
      <c r="E1092" s="44" t="str">
        <f>IFERROR(IF(RIGHT(C1092,3)="999","Contract/Other",VLOOKUP(C1092,'Assistance Listings'!$A$1:$C$9999,2,FALSE)),"")</f>
        <v/>
      </c>
      <c r="F1092" s="1"/>
      <c r="G1092" s="1"/>
      <c r="H1092" s="44" t="str">
        <f>IFERROR(IF(G1092="Y","R&amp;D Cluster",VLOOKUP(VALUE(C1092),Clusters!$A$5:$C$9999,3,FALSE)),"")</f>
        <v/>
      </c>
      <c r="I1092" s="1"/>
      <c r="J1092" s="1"/>
      <c r="K1092" s="30"/>
      <c r="L1092" s="30"/>
      <c r="M1092" s="22"/>
      <c r="N1092" s="22"/>
      <c r="O1092" s="40" t="str">
        <f t="shared" si="32"/>
        <v/>
      </c>
      <c r="P1092" s="41" t="str">
        <f t="shared" si="33"/>
        <v/>
      </c>
    </row>
    <row r="1093" spans="1:16" s="2" customFormat="1">
      <c r="A1093" s="1"/>
      <c r="B1093" s="1"/>
      <c r="C1093" s="21"/>
      <c r="D1093" s="21"/>
      <c r="E1093" s="44" t="str">
        <f>IFERROR(IF(RIGHT(C1093,3)="999","Contract/Other",VLOOKUP(C1093,'Assistance Listings'!$A$1:$C$9999,2,FALSE)),"")</f>
        <v/>
      </c>
      <c r="F1093" s="1"/>
      <c r="G1093" s="1"/>
      <c r="H1093" s="44" t="str">
        <f>IFERROR(IF(G1093="Y","R&amp;D Cluster",VLOOKUP(VALUE(C1093),Clusters!$A$5:$C$9999,3,FALSE)),"")</f>
        <v/>
      </c>
      <c r="I1093" s="1"/>
      <c r="J1093" s="1"/>
      <c r="K1093" s="30"/>
      <c r="L1093" s="30"/>
      <c r="M1093" s="22"/>
      <c r="N1093" s="22"/>
      <c r="O1093" s="40" t="str">
        <f t="shared" si="32"/>
        <v/>
      </c>
      <c r="P1093" s="41" t="str">
        <f t="shared" si="33"/>
        <v/>
      </c>
    </row>
    <row r="1094" spans="1:16" s="2" customFormat="1">
      <c r="A1094" s="1"/>
      <c r="B1094" s="1"/>
      <c r="C1094" s="21"/>
      <c r="D1094" s="21"/>
      <c r="E1094" s="44" t="str">
        <f>IFERROR(IF(RIGHT(C1094,3)="999","Contract/Other",VLOOKUP(C1094,'Assistance Listings'!$A$1:$C$9999,2,FALSE)),"")</f>
        <v/>
      </c>
      <c r="F1094" s="1"/>
      <c r="G1094" s="1"/>
      <c r="H1094" s="44" t="str">
        <f>IFERROR(IF(G1094="Y","R&amp;D Cluster",VLOOKUP(VALUE(C1094),Clusters!$A$5:$C$9999,3,FALSE)),"")</f>
        <v/>
      </c>
      <c r="I1094" s="1"/>
      <c r="J1094" s="1"/>
      <c r="K1094" s="30"/>
      <c r="L1094" s="30"/>
      <c r="M1094" s="22"/>
      <c r="N1094" s="22"/>
      <c r="O1094" s="40" t="str">
        <f t="shared" si="32"/>
        <v/>
      </c>
      <c r="P1094" s="41" t="str">
        <f t="shared" si="33"/>
        <v/>
      </c>
    </row>
    <row r="1095" spans="1:16" s="2" customFormat="1">
      <c r="A1095" s="1"/>
      <c r="B1095" s="1"/>
      <c r="C1095" s="21"/>
      <c r="D1095" s="21"/>
      <c r="E1095" s="44" t="str">
        <f>IFERROR(IF(RIGHT(C1095,3)="999","Contract/Other",VLOOKUP(C1095,'Assistance Listings'!$A$1:$C$9999,2,FALSE)),"")</f>
        <v/>
      </c>
      <c r="F1095" s="1"/>
      <c r="G1095" s="1"/>
      <c r="H1095" s="44" t="str">
        <f>IFERROR(IF(G1095="Y","R&amp;D Cluster",VLOOKUP(VALUE(C1095),Clusters!$A$5:$C$9999,3,FALSE)),"")</f>
        <v/>
      </c>
      <c r="I1095" s="1"/>
      <c r="J1095" s="1"/>
      <c r="K1095" s="30"/>
      <c r="L1095" s="30"/>
      <c r="M1095" s="22"/>
      <c r="N1095" s="22"/>
      <c r="O1095" s="40" t="str">
        <f t="shared" si="32"/>
        <v/>
      </c>
      <c r="P1095" s="41" t="str">
        <f t="shared" si="33"/>
        <v/>
      </c>
    </row>
    <row r="1096" spans="1:16" s="2" customFormat="1">
      <c r="A1096" s="1"/>
      <c r="B1096" s="1"/>
      <c r="C1096" s="21"/>
      <c r="D1096" s="21"/>
      <c r="E1096" s="44" t="str">
        <f>IFERROR(IF(RIGHT(C1096,3)="999","Contract/Other",VLOOKUP(C1096,'Assistance Listings'!$A$1:$C$9999,2,FALSE)),"")</f>
        <v/>
      </c>
      <c r="F1096" s="1"/>
      <c r="G1096" s="1"/>
      <c r="H1096" s="44" t="str">
        <f>IFERROR(IF(G1096="Y","R&amp;D Cluster",VLOOKUP(VALUE(C1096),Clusters!$A$5:$C$9999,3,FALSE)),"")</f>
        <v/>
      </c>
      <c r="I1096" s="1"/>
      <c r="J1096" s="1"/>
      <c r="K1096" s="30"/>
      <c r="L1096" s="30"/>
      <c r="M1096" s="22"/>
      <c r="N1096" s="22"/>
      <c r="O1096" s="40" t="str">
        <f t="shared" ref="O1096:O1159" si="34">IF(OR(N1096&gt;M1096,N1096&lt;0),"ERROR","")</f>
        <v/>
      </c>
      <c r="P1096" s="41" t="str">
        <f t="shared" ref="P1096:P1159" si="35">IF(ISBLANK(J1096),"",IF(J1096="Y","",IF(J1096="N",IF(ISBLANK(K1096),"Pass-Through Entity Required",IF(LEN(K1096)&gt;70,"Pass-Through Entity Name limited to 70 characters",IF(ISBLANK(L1096),"Pass-Through Entity ID Required",""))))))</f>
        <v/>
      </c>
    </row>
    <row r="1097" spans="1:16" s="2" customFormat="1">
      <c r="A1097" s="1"/>
      <c r="B1097" s="1"/>
      <c r="C1097" s="21"/>
      <c r="D1097" s="21"/>
      <c r="E1097" s="44" t="str">
        <f>IFERROR(IF(RIGHT(C1097,3)="999","Contract/Other",VLOOKUP(C1097,'Assistance Listings'!$A$1:$C$9999,2,FALSE)),"")</f>
        <v/>
      </c>
      <c r="F1097" s="1"/>
      <c r="G1097" s="1"/>
      <c r="H1097" s="44" t="str">
        <f>IFERROR(IF(G1097="Y","R&amp;D Cluster",VLOOKUP(VALUE(C1097),Clusters!$A$5:$C$9999,3,FALSE)),"")</f>
        <v/>
      </c>
      <c r="I1097" s="1"/>
      <c r="J1097" s="1"/>
      <c r="K1097" s="30"/>
      <c r="L1097" s="30"/>
      <c r="M1097" s="22"/>
      <c r="N1097" s="22"/>
      <c r="O1097" s="40" t="str">
        <f t="shared" si="34"/>
        <v/>
      </c>
      <c r="P1097" s="41" t="str">
        <f t="shared" si="35"/>
        <v/>
      </c>
    </row>
    <row r="1098" spans="1:16" s="2" customFormat="1">
      <c r="A1098" s="1"/>
      <c r="B1098" s="1"/>
      <c r="C1098" s="21"/>
      <c r="D1098" s="21"/>
      <c r="E1098" s="44" t="str">
        <f>IFERROR(IF(RIGHT(C1098,3)="999","Contract/Other",VLOOKUP(C1098,'Assistance Listings'!$A$1:$C$9999,2,FALSE)),"")</f>
        <v/>
      </c>
      <c r="F1098" s="1"/>
      <c r="G1098" s="1"/>
      <c r="H1098" s="44" t="str">
        <f>IFERROR(IF(G1098="Y","R&amp;D Cluster",VLOOKUP(VALUE(C1098),Clusters!$A$5:$C$9999,3,FALSE)),"")</f>
        <v/>
      </c>
      <c r="I1098" s="1"/>
      <c r="J1098" s="1"/>
      <c r="K1098" s="30"/>
      <c r="L1098" s="30"/>
      <c r="M1098" s="22"/>
      <c r="N1098" s="22"/>
      <c r="O1098" s="40" t="str">
        <f t="shared" si="34"/>
        <v/>
      </c>
      <c r="P1098" s="41" t="str">
        <f t="shared" si="35"/>
        <v/>
      </c>
    </row>
    <row r="1099" spans="1:16" s="2" customFormat="1">
      <c r="A1099" s="1"/>
      <c r="B1099" s="1"/>
      <c r="C1099" s="21"/>
      <c r="D1099" s="21"/>
      <c r="E1099" s="44" t="str">
        <f>IFERROR(IF(RIGHT(C1099,3)="999","Contract/Other",VLOOKUP(C1099,'Assistance Listings'!$A$1:$C$9999,2,FALSE)),"")</f>
        <v/>
      </c>
      <c r="F1099" s="1"/>
      <c r="G1099" s="1"/>
      <c r="H1099" s="44" t="str">
        <f>IFERROR(IF(G1099="Y","R&amp;D Cluster",VLOOKUP(VALUE(C1099),Clusters!$A$5:$C$9999,3,FALSE)),"")</f>
        <v/>
      </c>
      <c r="I1099" s="1"/>
      <c r="J1099" s="1"/>
      <c r="K1099" s="30"/>
      <c r="L1099" s="30"/>
      <c r="M1099" s="22"/>
      <c r="N1099" s="22"/>
      <c r="O1099" s="40" t="str">
        <f t="shared" si="34"/>
        <v/>
      </c>
      <c r="P1099" s="41" t="str">
        <f t="shared" si="35"/>
        <v/>
      </c>
    </row>
    <row r="1100" spans="1:16" s="2" customFormat="1">
      <c r="A1100" s="1"/>
      <c r="B1100" s="1"/>
      <c r="C1100" s="21"/>
      <c r="D1100" s="21"/>
      <c r="E1100" s="44" t="str">
        <f>IFERROR(IF(RIGHT(C1100,3)="999","Contract/Other",VLOOKUP(C1100,'Assistance Listings'!$A$1:$C$9999,2,FALSE)),"")</f>
        <v/>
      </c>
      <c r="F1100" s="1"/>
      <c r="G1100" s="1"/>
      <c r="H1100" s="44" t="str">
        <f>IFERROR(IF(G1100="Y","R&amp;D Cluster",VLOOKUP(VALUE(C1100),Clusters!$A$5:$C$9999,3,FALSE)),"")</f>
        <v/>
      </c>
      <c r="I1100" s="1"/>
      <c r="J1100" s="1"/>
      <c r="K1100" s="30"/>
      <c r="L1100" s="30"/>
      <c r="M1100" s="22"/>
      <c r="N1100" s="22"/>
      <c r="O1100" s="40" t="str">
        <f t="shared" si="34"/>
        <v/>
      </c>
      <c r="P1100" s="41" t="str">
        <f t="shared" si="35"/>
        <v/>
      </c>
    </row>
    <row r="1101" spans="1:16" s="2" customFormat="1">
      <c r="A1101" s="1"/>
      <c r="B1101" s="1"/>
      <c r="C1101" s="21"/>
      <c r="D1101" s="21"/>
      <c r="E1101" s="44" t="str">
        <f>IFERROR(IF(RIGHT(C1101,3)="999","Contract/Other",VLOOKUP(C1101,'Assistance Listings'!$A$1:$C$9999,2,FALSE)),"")</f>
        <v/>
      </c>
      <c r="F1101" s="1"/>
      <c r="G1101" s="1"/>
      <c r="H1101" s="44" t="str">
        <f>IFERROR(IF(G1101="Y","R&amp;D Cluster",VLOOKUP(VALUE(C1101),Clusters!$A$5:$C$9999,3,FALSE)),"")</f>
        <v/>
      </c>
      <c r="I1101" s="1"/>
      <c r="J1101" s="1"/>
      <c r="K1101" s="30"/>
      <c r="L1101" s="30"/>
      <c r="M1101" s="22"/>
      <c r="N1101" s="22"/>
      <c r="O1101" s="40" t="str">
        <f t="shared" si="34"/>
        <v/>
      </c>
      <c r="P1101" s="41" t="str">
        <f t="shared" si="35"/>
        <v/>
      </c>
    </row>
    <row r="1102" spans="1:16" s="2" customFormat="1">
      <c r="A1102" s="1"/>
      <c r="B1102" s="1"/>
      <c r="C1102" s="21"/>
      <c r="D1102" s="21"/>
      <c r="E1102" s="44" t="str">
        <f>IFERROR(IF(RIGHT(C1102,3)="999","Contract/Other",VLOOKUP(C1102,'Assistance Listings'!$A$1:$C$9999,2,FALSE)),"")</f>
        <v/>
      </c>
      <c r="F1102" s="1"/>
      <c r="G1102" s="1"/>
      <c r="H1102" s="44" t="str">
        <f>IFERROR(IF(G1102="Y","R&amp;D Cluster",VLOOKUP(VALUE(C1102),Clusters!$A$5:$C$9999,3,FALSE)),"")</f>
        <v/>
      </c>
      <c r="I1102" s="1"/>
      <c r="J1102" s="1"/>
      <c r="K1102" s="30"/>
      <c r="L1102" s="30"/>
      <c r="M1102" s="22"/>
      <c r="N1102" s="22"/>
      <c r="O1102" s="40" t="str">
        <f t="shared" si="34"/>
        <v/>
      </c>
      <c r="P1102" s="41" t="str">
        <f t="shared" si="35"/>
        <v/>
      </c>
    </row>
    <row r="1103" spans="1:16" s="2" customFormat="1">
      <c r="A1103" s="1"/>
      <c r="B1103" s="1"/>
      <c r="C1103" s="21"/>
      <c r="D1103" s="21"/>
      <c r="E1103" s="44" t="str">
        <f>IFERROR(IF(RIGHT(C1103,3)="999","Contract/Other",VLOOKUP(C1103,'Assistance Listings'!$A$1:$C$9999,2,FALSE)),"")</f>
        <v/>
      </c>
      <c r="F1103" s="1"/>
      <c r="G1103" s="1"/>
      <c r="H1103" s="44" t="str">
        <f>IFERROR(IF(G1103="Y","R&amp;D Cluster",VLOOKUP(VALUE(C1103),Clusters!$A$5:$C$9999,3,FALSE)),"")</f>
        <v/>
      </c>
      <c r="I1103" s="1"/>
      <c r="J1103" s="1"/>
      <c r="K1103" s="30"/>
      <c r="L1103" s="30"/>
      <c r="M1103" s="22"/>
      <c r="N1103" s="22"/>
      <c r="O1103" s="40" t="str">
        <f t="shared" si="34"/>
        <v/>
      </c>
      <c r="P1103" s="41" t="str">
        <f t="shared" si="35"/>
        <v/>
      </c>
    </row>
    <row r="1104" spans="1:16" s="2" customFormat="1">
      <c r="A1104" s="1"/>
      <c r="B1104" s="1"/>
      <c r="C1104" s="21"/>
      <c r="D1104" s="21"/>
      <c r="E1104" s="44" t="str">
        <f>IFERROR(IF(RIGHT(C1104,3)="999","Contract/Other",VLOOKUP(C1104,'Assistance Listings'!$A$1:$C$9999,2,FALSE)),"")</f>
        <v/>
      </c>
      <c r="F1104" s="1"/>
      <c r="G1104" s="1"/>
      <c r="H1104" s="44" t="str">
        <f>IFERROR(IF(G1104="Y","R&amp;D Cluster",VLOOKUP(VALUE(C1104),Clusters!$A$5:$C$9999,3,FALSE)),"")</f>
        <v/>
      </c>
      <c r="I1104" s="1"/>
      <c r="J1104" s="1"/>
      <c r="K1104" s="30"/>
      <c r="L1104" s="30"/>
      <c r="M1104" s="22"/>
      <c r="N1104" s="22"/>
      <c r="O1104" s="40" t="str">
        <f t="shared" si="34"/>
        <v/>
      </c>
      <c r="P1104" s="41" t="str">
        <f t="shared" si="35"/>
        <v/>
      </c>
    </row>
    <row r="1105" spans="1:16" s="2" customFormat="1">
      <c r="A1105" s="1"/>
      <c r="B1105" s="1"/>
      <c r="C1105" s="21"/>
      <c r="D1105" s="21"/>
      <c r="E1105" s="44" t="str">
        <f>IFERROR(IF(RIGHT(C1105,3)="999","Contract/Other",VLOOKUP(C1105,'Assistance Listings'!$A$1:$C$9999,2,FALSE)),"")</f>
        <v/>
      </c>
      <c r="F1105" s="1"/>
      <c r="G1105" s="1"/>
      <c r="H1105" s="44" t="str">
        <f>IFERROR(IF(G1105="Y","R&amp;D Cluster",VLOOKUP(VALUE(C1105),Clusters!$A$5:$C$9999,3,FALSE)),"")</f>
        <v/>
      </c>
      <c r="I1105" s="1"/>
      <c r="J1105" s="1"/>
      <c r="K1105" s="30"/>
      <c r="L1105" s="30"/>
      <c r="M1105" s="22"/>
      <c r="N1105" s="22"/>
      <c r="O1105" s="40" t="str">
        <f t="shared" si="34"/>
        <v/>
      </c>
      <c r="P1105" s="41" t="str">
        <f t="shared" si="35"/>
        <v/>
      </c>
    </row>
    <row r="1106" spans="1:16" s="2" customFormat="1">
      <c r="A1106" s="1"/>
      <c r="B1106" s="1"/>
      <c r="C1106" s="21"/>
      <c r="D1106" s="21"/>
      <c r="E1106" s="44" t="str">
        <f>IFERROR(IF(RIGHT(C1106,3)="999","Contract/Other",VLOOKUP(C1106,'Assistance Listings'!$A$1:$C$9999,2,FALSE)),"")</f>
        <v/>
      </c>
      <c r="F1106" s="1"/>
      <c r="G1106" s="1"/>
      <c r="H1106" s="44" t="str">
        <f>IFERROR(IF(G1106="Y","R&amp;D Cluster",VLOOKUP(VALUE(C1106),Clusters!$A$5:$C$9999,3,FALSE)),"")</f>
        <v/>
      </c>
      <c r="I1106" s="1"/>
      <c r="J1106" s="1"/>
      <c r="K1106" s="30"/>
      <c r="L1106" s="30"/>
      <c r="M1106" s="22"/>
      <c r="N1106" s="22"/>
      <c r="O1106" s="40" t="str">
        <f t="shared" si="34"/>
        <v/>
      </c>
      <c r="P1106" s="41" t="str">
        <f t="shared" si="35"/>
        <v/>
      </c>
    </row>
    <row r="1107" spans="1:16" s="2" customFormat="1">
      <c r="A1107" s="1"/>
      <c r="B1107" s="1"/>
      <c r="C1107" s="21"/>
      <c r="D1107" s="21"/>
      <c r="E1107" s="44" t="str">
        <f>IFERROR(IF(RIGHT(C1107,3)="999","Contract/Other",VLOOKUP(C1107,'Assistance Listings'!$A$1:$C$9999,2,FALSE)),"")</f>
        <v/>
      </c>
      <c r="F1107" s="1"/>
      <c r="G1107" s="1"/>
      <c r="H1107" s="44" t="str">
        <f>IFERROR(IF(G1107="Y","R&amp;D Cluster",VLOOKUP(VALUE(C1107),Clusters!$A$5:$C$9999,3,FALSE)),"")</f>
        <v/>
      </c>
      <c r="I1107" s="1"/>
      <c r="J1107" s="1"/>
      <c r="K1107" s="30"/>
      <c r="L1107" s="30"/>
      <c r="M1107" s="22"/>
      <c r="N1107" s="22"/>
      <c r="O1107" s="40" t="str">
        <f t="shared" si="34"/>
        <v/>
      </c>
      <c r="P1107" s="41" t="str">
        <f t="shared" si="35"/>
        <v/>
      </c>
    </row>
    <row r="1108" spans="1:16" s="2" customFormat="1">
      <c r="A1108" s="1"/>
      <c r="B1108" s="1"/>
      <c r="C1108" s="21"/>
      <c r="D1108" s="21"/>
      <c r="E1108" s="44" t="str">
        <f>IFERROR(IF(RIGHT(C1108,3)="999","Contract/Other",VLOOKUP(C1108,'Assistance Listings'!$A$1:$C$9999,2,FALSE)),"")</f>
        <v/>
      </c>
      <c r="F1108" s="1"/>
      <c r="G1108" s="1"/>
      <c r="H1108" s="44" t="str">
        <f>IFERROR(IF(G1108="Y","R&amp;D Cluster",VLOOKUP(VALUE(C1108),Clusters!$A$5:$C$9999,3,FALSE)),"")</f>
        <v/>
      </c>
      <c r="I1108" s="1"/>
      <c r="J1108" s="1"/>
      <c r="K1108" s="30"/>
      <c r="L1108" s="30"/>
      <c r="M1108" s="22"/>
      <c r="N1108" s="22"/>
      <c r="O1108" s="40" t="str">
        <f t="shared" si="34"/>
        <v/>
      </c>
      <c r="P1108" s="41" t="str">
        <f t="shared" si="35"/>
        <v/>
      </c>
    </row>
    <row r="1109" spans="1:16" s="2" customFormat="1">
      <c r="A1109" s="1"/>
      <c r="B1109" s="1"/>
      <c r="C1109" s="21"/>
      <c r="D1109" s="21"/>
      <c r="E1109" s="44" t="str">
        <f>IFERROR(IF(RIGHT(C1109,3)="999","Contract/Other",VLOOKUP(C1109,'Assistance Listings'!$A$1:$C$9999,2,FALSE)),"")</f>
        <v/>
      </c>
      <c r="F1109" s="1"/>
      <c r="G1109" s="1"/>
      <c r="H1109" s="44" t="str">
        <f>IFERROR(IF(G1109="Y","R&amp;D Cluster",VLOOKUP(VALUE(C1109),Clusters!$A$5:$C$9999,3,FALSE)),"")</f>
        <v/>
      </c>
      <c r="I1109" s="1"/>
      <c r="J1109" s="1"/>
      <c r="K1109" s="30"/>
      <c r="L1109" s="30"/>
      <c r="M1109" s="22"/>
      <c r="N1109" s="22"/>
      <c r="O1109" s="40" t="str">
        <f t="shared" si="34"/>
        <v/>
      </c>
      <c r="P1109" s="41" t="str">
        <f t="shared" si="35"/>
        <v/>
      </c>
    </row>
    <row r="1110" spans="1:16" s="2" customFormat="1">
      <c r="A1110" s="1"/>
      <c r="B1110" s="1"/>
      <c r="C1110" s="21"/>
      <c r="D1110" s="21"/>
      <c r="E1110" s="44" t="str">
        <f>IFERROR(IF(RIGHT(C1110,3)="999","Contract/Other",VLOOKUP(C1110,'Assistance Listings'!$A$1:$C$9999,2,FALSE)),"")</f>
        <v/>
      </c>
      <c r="F1110" s="1"/>
      <c r="G1110" s="1"/>
      <c r="H1110" s="44" t="str">
        <f>IFERROR(IF(G1110="Y","R&amp;D Cluster",VLOOKUP(VALUE(C1110),Clusters!$A$5:$C$9999,3,FALSE)),"")</f>
        <v/>
      </c>
      <c r="I1110" s="1"/>
      <c r="J1110" s="1"/>
      <c r="K1110" s="30"/>
      <c r="L1110" s="30"/>
      <c r="M1110" s="22"/>
      <c r="N1110" s="22"/>
      <c r="O1110" s="40" t="str">
        <f t="shared" si="34"/>
        <v/>
      </c>
      <c r="P1110" s="41" t="str">
        <f t="shared" si="35"/>
        <v/>
      </c>
    </row>
    <row r="1111" spans="1:16" s="2" customFormat="1">
      <c r="A1111" s="1"/>
      <c r="B1111" s="1"/>
      <c r="C1111" s="21"/>
      <c r="D1111" s="21"/>
      <c r="E1111" s="44" t="str">
        <f>IFERROR(IF(RIGHT(C1111,3)="999","Contract/Other",VLOOKUP(C1111,'Assistance Listings'!$A$1:$C$9999,2,FALSE)),"")</f>
        <v/>
      </c>
      <c r="F1111" s="1"/>
      <c r="G1111" s="1"/>
      <c r="H1111" s="44" t="str">
        <f>IFERROR(IF(G1111="Y","R&amp;D Cluster",VLOOKUP(VALUE(C1111),Clusters!$A$5:$C$9999,3,FALSE)),"")</f>
        <v/>
      </c>
      <c r="I1111" s="1"/>
      <c r="J1111" s="1"/>
      <c r="K1111" s="30"/>
      <c r="L1111" s="30"/>
      <c r="M1111" s="22"/>
      <c r="N1111" s="22"/>
      <c r="O1111" s="40" t="str">
        <f t="shared" si="34"/>
        <v/>
      </c>
      <c r="P1111" s="41" t="str">
        <f t="shared" si="35"/>
        <v/>
      </c>
    </row>
    <row r="1112" spans="1:16" s="2" customFormat="1">
      <c r="A1112" s="1"/>
      <c r="B1112" s="1"/>
      <c r="C1112" s="21"/>
      <c r="D1112" s="21"/>
      <c r="E1112" s="44" t="str">
        <f>IFERROR(IF(RIGHT(C1112,3)="999","Contract/Other",VLOOKUP(C1112,'Assistance Listings'!$A$1:$C$9999,2,FALSE)),"")</f>
        <v/>
      </c>
      <c r="F1112" s="1"/>
      <c r="G1112" s="1"/>
      <c r="H1112" s="44" t="str">
        <f>IFERROR(IF(G1112="Y","R&amp;D Cluster",VLOOKUP(VALUE(C1112),Clusters!$A$5:$C$9999,3,FALSE)),"")</f>
        <v/>
      </c>
      <c r="I1112" s="1"/>
      <c r="J1112" s="1"/>
      <c r="K1112" s="30"/>
      <c r="L1112" s="30"/>
      <c r="M1112" s="22"/>
      <c r="N1112" s="22"/>
      <c r="O1112" s="40" t="str">
        <f t="shared" si="34"/>
        <v/>
      </c>
      <c r="P1112" s="41" t="str">
        <f t="shared" si="35"/>
        <v/>
      </c>
    </row>
    <row r="1113" spans="1:16" s="2" customFormat="1">
      <c r="A1113" s="1"/>
      <c r="B1113" s="1"/>
      <c r="C1113" s="21"/>
      <c r="D1113" s="21"/>
      <c r="E1113" s="44" t="str">
        <f>IFERROR(IF(RIGHT(C1113,3)="999","Contract/Other",VLOOKUP(C1113,'Assistance Listings'!$A$1:$C$9999,2,FALSE)),"")</f>
        <v/>
      </c>
      <c r="F1113" s="1"/>
      <c r="G1113" s="1"/>
      <c r="H1113" s="44" t="str">
        <f>IFERROR(IF(G1113="Y","R&amp;D Cluster",VLOOKUP(VALUE(C1113),Clusters!$A$5:$C$9999,3,FALSE)),"")</f>
        <v/>
      </c>
      <c r="I1113" s="1"/>
      <c r="J1113" s="1"/>
      <c r="K1113" s="30"/>
      <c r="L1113" s="30"/>
      <c r="M1113" s="22"/>
      <c r="N1113" s="22"/>
      <c r="O1113" s="40" t="str">
        <f t="shared" si="34"/>
        <v/>
      </c>
      <c r="P1113" s="41" t="str">
        <f t="shared" si="35"/>
        <v/>
      </c>
    </row>
    <row r="1114" spans="1:16" s="2" customFormat="1">
      <c r="A1114" s="1"/>
      <c r="B1114" s="1"/>
      <c r="C1114" s="21"/>
      <c r="D1114" s="21"/>
      <c r="E1114" s="44" t="str">
        <f>IFERROR(IF(RIGHT(C1114,3)="999","Contract/Other",VLOOKUP(C1114,'Assistance Listings'!$A$1:$C$9999,2,FALSE)),"")</f>
        <v/>
      </c>
      <c r="F1114" s="1"/>
      <c r="G1114" s="1"/>
      <c r="H1114" s="44" t="str">
        <f>IFERROR(IF(G1114="Y","R&amp;D Cluster",VLOOKUP(VALUE(C1114),Clusters!$A$5:$C$9999,3,FALSE)),"")</f>
        <v/>
      </c>
      <c r="I1114" s="1"/>
      <c r="J1114" s="1"/>
      <c r="K1114" s="30"/>
      <c r="L1114" s="30"/>
      <c r="M1114" s="22"/>
      <c r="N1114" s="22"/>
      <c r="O1114" s="40" t="str">
        <f t="shared" si="34"/>
        <v/>
      </c>
      <c r="P1114" s="41" t="str">
        <f t="shared" si="35"/>
        <v/>
      </c>
    </row>
    <row r="1115" spans="1:16" s="2" customFormat="1">
      <c r="A1115" s="1"/>
      <c r="B1115" s="1"/>
      <c r="C1115" s="21"/>
      <c r="D1115" s="21"/>
      <c r="E1115" s="44" t="str">
        <f>IFERROR(IF(RIGHT(C1115,3)="999","Contract/Other",VLOOKUP(C1115,'Assistance Listings'!$A$1:$C$9999,2,FALSE)),"")</f>
        <v/>
      </c>
      <c r="F1115" s="1"/>
      <c r="G1115" s="1"/>
      <c r="H1115" s="44" t="str">
        <f>IFERROR(IF(G1115="Y","R&amp;D Cluster",VLOOKUP(VALUE(C1115),Clusters!$A$5:$C$9999,3,FALSE)),"")</f>
        <v/>
      </c>
      <c r="I1115" s="1"/>
      <c r="J1115" s="1"/>
      <c r="K1115" s="30"/>
      <c r="L1115" s="30"/>
      <c r="M1115" s="22"/>
      <c r="N1115" s="22"/>
      <c r="O1115" s="40" t="str">
        <f t="shared" si="34"/>
        <v/>
      </c>
      <c r="P1115" s="41" t="str">
        <f t="shared" si="35"/>
        <v/>
      </c>
    </row>
    <row r="1116" spans="1:16" s="2" customFormat="1">
      <c r="A1116" s="1"/>
      <c r="B1116" s="1"/>
      <c r="C1116" s="21"/>
      <c r="D1116" s="21"/>
      <c r="E1116" s="44" t="str">
        <f>IFERROR(IF(RIGHT(C1116,3)="999","Contract/Other",VLOOKUP(C1116,'Assistance Listings'!$A$1:$C$9999,2,FALSE)),"")</f>
        <v/>
      </c>
      <c r="F1116" s="1"/>
      <c r="G1116" s="1"/>
      <c r="H1116" s="44" t="str">
        <f>IFERROR(IF(G1116="Y","R&amp;D Cluster",VLOOKUP(VALUE(C1116),Clusters!$A$5:$C$9999,3,FALSE)),"")</f>
        <v/>
      </c>
      <c r="I1116" s="1"/>
      <c r="J1116" s="1"/>
      <c r="K1116" s="30"/>
      <c r="L1116" s="30"/>
      <c r="M1116" s="22"/>
      <c r="N1116" s="22"/>
      <c r="O1116" s="40" t="str">
        <f t="shared" si="34"/>
        <v/>
      </c>
      <c r="P1116" s="41" t="str">
        <f t="shared" si="35"/>
        <v/>
      </c>
    </row>
    <row r="1117" spans="1:16" s="2" customFormat="1">
      <c r="A1117" s="1"/>
      <c r="B1117" s="1"/>
      <c r="C1117" s="21"/>
      <c r="D1117" s="21"/>
      <c r="E1117" s="44" t="str">
        <f>IFERROR(IF(RIGHT(C1117,3)="999","Contract/Other",VLOOKUP(C1117,'Assistance Listings'!$A$1:$C$9999,2,FALSE)),"")</f>
        <v/>
      </c>
      <c r="F1117" s="1"/>
      <c r="G1117" s="1"/>
      <c r="H1117" s="44" t="str">
        <f>IFERROR(IF(G1117="Y","R&amp;D Cluster",VLOOKUP(VALUE(C1117),Clusters!$A$5:$C$9999,3,FALSE)),"")</f>
        <v/>
      </c>
      <c r="I1117" s="1"/>
      <c r="J1117" s="1"/>
      <c r="K1117" s="30"/>
      <c r="L1117" s="30"/>
      <c r="M1117" s="22"/>
      <c r="N1117" s="22"/>
      <c r="O1117" s="40" t="str">
        <f t="shared" si="34"/>
        <v/>
      </c>
      <c r="P1117" s="41" t="str">
        <f t="shared" si="35"/>
        <v/>
      </c>
    </row>
    <row r="1118" spans="1:16" s="2" customFormat="1">
      <c r="A1118" s="1"/>
      <c r="B1118" s="1"/>
      <c r="C1118" s="21"/>
      <c r="D1118" s="21"/>
      <c r="E1118" s="44" t="str">
        <f>IFERROR(IF(RIGHT(C1118,3)="999","Contract/Other",VLOOKUP(C1118,'Assistance Listings'!$A$1:$C$9999,2,FALSE)),"")</f>
        <v/>
      </c>
      <c r="F1118" s="1"/>
      <c r="G1118" s="1"/>
      <c r="H1118" s="44" t="str">
        <f>IFERROR(IF(G1118="Y","R&amp;D Cluster",VLOOKUP(VALUE(C1118),Clusters!$A$5:$C$9999,3,FALSE)),"")</f>
        <v/>
      </c>
      <c r="I1118" s="1"/>
      <c r="J1118" s="1"/>
      <c r="K1118" s="30"/>
      <c r="L1118" s="30"/>
      <c r="M1118" s="22"/>
      <c r="N1118" s="22"/>
      <c r="O1118" s="40" t="str">
        <f t="shared" si="34"/>
        <v/>
      </c>
      <c r="P1118" s="41" t="str">
        <f t="shared" si="35"/>
        <v/>
      </c>
    </row>
    <row r="1119" spans="1:16" s="2" customFormat="1">
      <c r="A1119" s="1"/>
      <c r="B1119" s="1"/>
      <c r="C1119" s="21"/>
      <c r="D1119" s="21"/>
      <c r="E1119" s="44" t="str">
        <f>IFERROR(IF(RIGHT(C1119,3)="999","Contract/Other",VLOOKUP(C1119,'Assistance Listings'!$A$1:$C$9999,2,FALSE)),"")</f>
        <v/>
      </c>
      <c r="F1119" s="1"/>
      <c r="G1119" s="1"/>
      <c r="H1119" s="44" t="str">
        <f>IFERROR(IF(G1119="Y","R&amp;D Cluster",VLOOKUP(VALUE(C1119),Clusters!$A$5:$C$9999,3,FALSE)),"")</f>
        <v/>
      </c>
      <c r="I1119" s="1"/>
      <c r="J1119" s="1"/>
      <c r="K1119" s="30"/>
      <c r="L1119" s="30"/>
      <c r="M1119" s="22"/>
      <c r="N1119" s="22"/>
      <c r="O1119" s="40" t="str">
        <f t="shared" si="34"/>
        <v/>
      </c>
      <c r="P1119" s="41" t="str">
        <f t="shared" si="35"/>
        <v/>
      </c>
    </row>
    <row r="1120" spans="1:16" s="2" customFormat="1">
      <c r="A1120" s="1"/>
      <c r="B1120" s="1"/>
      <c r="C1120" s="21"/>
      <c r="D1120" s="21"/>
      <c r="E1120" s="44" t="str">
        <f>IFERROR(IF(RIGHT(C1120,3)="999","Contract/Other",VLOOKUP(C1120,'Assistance Listings'!$A$1:$C$9999,2,FALSE)),"")</f>
        <v/>
      </c>
      <c r="F1120" s="1"/>
      <c r="G1120" s="1"/>
      <c r="H1120" s="44" t="str">
        <f>IFERROR(IF(G1120="Y","R&amp;D Cluster",VLOOKUP(VALUE(C1120),Clusters!$A$5:$C$9999,3,FALSE)),"")</f>
        <v/>
      </c>
      <c r="I1120" s="1"/>
      <c r="J1120" s="1"/>
      <c r="K1120" s="30"/>
      <c r="L1120" s="30"/>
      <c r="M1120" s="22"/>
      <c r="N1120" s="22"/>
      <c r="O1120" s="40" t="str">
        <f t="shared" si="34"/>
        <v/>
      </c>
      <c r="P1120" s="41" t="str">
        <f t="shared" si="35"/>
        <v/>
      </c>
    </row>
    <row r="1121" spans="1:16" s="2" customFormat="1">
      <c r="A1121" s="1"/>
      <c r="B1121" s="1"/>
      <c r="C1121" s="21"/>
      <c r="D1121" s="21"/>
      <c r="E1121" s="44" t="str">
        <f>IFERROR(IF(RIGHT(C1121,3)="999","Contract/Other",VLOOKUP(C1121,'Assistance Listings'!$A$1:$C$9999,2,FALSE)),"")</f>
        <v/>
      </c>
      <c r="F1121" s="1"/>
      <c r="G1121" s="1"/>
      <c r="H1121" s="44" t="str">
        <f>IFERROR(IF(G1121="Y","R&amp;D Cluster",VLOOKUP(VALUE(C1121),Clusters!$A$5:$C$9999,3,FALSE)),"")</f>
        <v/>
      </c>
      <c r="I1121" s="1"/>
      <c r="J1121" s="1"/>
      <c r="K1121" s="30"/>
      <c r="L1121" s="30"/>
      <c r="M1121" s="22"/>
      <c r="N1121" s="22"/>
      <c r="O1121" s="40" t="str">
        <f t="shared" si="34"/>
        <v/>
      </c>
      <c r="P1121" s="41" t="str">
        <f t="shared" si="35"/>
        <v/>
      </c>
    </row>
    <row r="1122" spans="1:16" s="2" customFormat="1">
      <c r="A1122" s="1"/>
      <c r="B1122" s="1"/>
      <c r="C1122" s="21"/>
      <c r="D1122" s="21"/>
      <c r="E1122" s="44" t="str">
        <f>IFERROR(IF(RIGHT(C1122,3)="999","Contract/Other",VLOOKUP(C1122,'Assistance Listings'!$A$1:$C$9999,2,FALSE)),"")</f>
        <v/>
      </c>
      <c r="F1122" s="1"/>
      <c r="G1122" s="1"/>
      <c r="H1122" s="44" t="str">
        <f>IFERROR(IF(G1122="Y","R&amp;D Cluster",VLOOKUP(VALUE(C1122),Clusters!$A$5:$C$9999,3,FALSE)),"")</f>
        <v/>
      </c>
      <c r="I1122" s="1"/>
      <c r="J1122" s="1"/>
      <c r="K1122" s="30"/>
      <c r="L1122" s="30"/>
      <c r="M1122" s="22"/>
      <c r="N1122" s="22"/>
      <c r="O1122" s="40" t="str">
        <f t="shared" si="34"/>
        <v/>
      </c>
      <c r="P1122" s="41" t="str">
        <f t="shared" si="35"/>
        <v/>
      </c>
    </row>
    <row r="1123" spans="1:16" s="2" customFormat="1">
      <c r="A1123" s="1"/>
      <c r="B1123" s="1"/>
      <c r="C1123" s="21"/>
      <c r="D1123" s="21"/>
      <c r="E1123" s="44" t="str">
        <f>IFERROR(IF(RIGHT(C1123,3)="999","Contract/Other",VLOOKUP(C1123,'Assistance Listings'!$A$1:$C$9999,2,FALSE)),"")</f>
        <v/>
      </c>
      <c r="F1123" s="1"/>
      <c r="G1123" s="1"/>
      <c r="H1123" s="44" t="str">
        <f>IFERROR(IF(G1123="Y","R&amp;D Cluster",VLOOKUP(VALUE(C1123),Clusters!$A$5:$C$9999,3,FALSE)),"")</f>
        <v/>
      </c>
      <c r="I1123" s="1"/>
      <c r="J1123" s="1"/>
      <c r="K1123" s="30"/>
      <c r="L1123" s="30"/>
      <c r="M1123" s="22"/>
      <c r="N1123" s="22"/>
      <c r="O1123" s="40" t="str">
        <f t="shared" si="34"/>
        <v/>
      </c>
      <c r="P1123" s="41" t="str">
        <f t="shared" si="35"/>
        <v/>
      </c>
    </row>
    <row r="1124" spans="1:16" s="2" customFormat="1">
      <c r="A1124" s="1"/>
      <c r="B1124" s="1"/>
      <c r="C1124" s="21"/>
      <c r="D1124" s="21"/>
      <c r="E1124" s="44" t="str">
        <f>IFERROR(IF(RIGHT(C1124,3)="999","Contract/Other",VLOOKUP(C1124,'Assistance Listings'!$A$1:$C$9999,2,FALSE)),"")</f>
        <v/>
      </c>
      <c r="F1124" s="1"/>
      <c r="G1124" s="1"/>
      <c r="H1124" s="44" t="str">
        <f>IFERROR(IF(G1124="Y","R&amp;D Cluster",VLOOKUP(VALUE(C1124),Clusters!$A$5:$C$9999,3,FALSE)),"")</f>
        <v/>
      </c>
      <c r="I1124" s="1"/>
      <c r="J1124" s="1"/>
      <c r="K1124" s="30"/>
      <c r="L1124" s="30"/>
      <c r="M1124" s="22"/>
      <c r="N1124" s="22"/>
      <c r="O1124" s="40" t="str">
        <f t="shared" si="34"/>
        <v/>
      </c>
      <c r="P1124" s="41" t="str">
        <f t="shared" si="35"/>
        <v/>
      </c>
    </row>
    <row r="1125" spans="1:16" s="2" customFormat="1">
      <c r="A1125" s="1"/>
      <c r="B1125" s="1"/>
      <c r="C1125" s="21"/>
      <c r="D1125" s="21"/>
      <c r="E1125" s="44" t="str">
        <f>IFERROR(IF(RIGHT(C1125,3)="999","Contract/Other",VLOOKUP(C1125,'Assistance Listings'!$A$1:$C$9999,2,FALSE)),"")</f>
        <v/>
      </c>
      <c r="F1125" s="1"/>
      <c r="G1125" s="1"/>
      <c r="H1125" s="44" t="str">
        <f>IFERROR(IF(G1125="Y","R&amp;D Cluster",VLOOKUP(VALUE(C1125),Clusters!$A$5:$C$9999,3,FALSE)),"")</f>
        <v/>
      </c>
      <c r="I1125" s="1"/>
      <c r="J1125" s="1"/>
      <c r="K1125" s="30"/>
      <c r="L1125" s="30"/>
      <c r="M1125" s="22"/>
      <c r="N1125" s="22"/>
      <c r="O1125" s="40" t="str">
        <f t="shared" si="34"/>
        <v/>
      </c>
      <c r="P1125" s="41" t="str">
        <f t="shared" si="35"/>
        <v/>
      </c>
    </row>
    <row r="1126" spans="1:16" s="2" customFormat="1">
      <c r="A1126" s="1"/>
      <c r="B1126" s="1"/>
      <c r="C1126" s="21"/>
      <c r="D1126" s="21"/>
      <c r="E1126" s="44" t="str">
        <f>IFERROR(IF(RIGHT(C1126,3)="999","Contract/Other",VLOOKUP(C1126,'Assistance Listings'!$A$1:$C$9999,2,FALSE)),"")</f>
        <v/>
      </c>
      <c r="F1126" s="1"/>
      <c r="G1126" s="1"/>
      <c r="H1126" s="44" t="str">
        <f>IFERROR(IF(G1126="Y","R&amp;D Cluster",VLOOKUP(VALUE(C1126),Clusters!$A$5:$C$9999,3,FALSE)),"")</f>
        <v/>
      </c>
      <c r="I1126" s="1"/>
      <c r="J1126" s="1"/>
      <c r="K1126" s="30"/>
      <c r="L1126" s="30"/>
      <c r="M1126" s="22"/>
      <c r="N1126" s="22"/>
      <c r="O1126" s="40" t="str">
        <f t="shared" si="34"/>
        <v/>
      </c>
      <c r="P1126" s="41" t="str">
        <f t="shared" si="35"/>
        <v/>
      </c>
    </row>
    <row r="1127" spans="1:16" s="2" customFormat="1">
      <c r="A1127" s="1"/>
      <c r="B1127" s="1"/>
      <c r="C1127" s="21"/>
      <c r="D1127" s="21"/>
      <c r="E1127" s="44" t="str">
        <f>IFERROR(IF(RIGHT(C1127,3)="999","Contract/Other",VLOOKUP(C1127,'Assistance Listings'!$A$1:$C$9999,2,FALSE)),"")</f>
        <v/>
      </c>
      <c r="F1127" s="1"/>
      <c r="G1127" s="1"/>
      <c r="H1127" s="44" t="str">
        <f>IFERROR(IF(G1127="Y","R&amp;D Cluster",VLOOKUP(VALUE(C1127),Clusters!$A$5:$C$9999,3,FALSE)),"")</f>
        <v/>
      </c>
      <c r="I1127" s="1"/>
      <c r="J1127" s="1"/>
      <c r="K1127" s="30"/>
      <c r="L1127" s="30"/>
      <c r="M1127" s="22"/>
      <c r="N1127" s="22"/>
      <c r="O1127" s="40" t="str">
        <f t="shared" si="34"/>
        <v/>
      </c>
      <c r="P1127" s="41" t="str">
        <f t="shared" si="35"/>
        <v/>
      </c>
    </row>
    <row r="1128" spans="1:16" s="2" customFormat="1">
      <c r="A1128" s="1"/>
      <c r="B1128" s="1"/>
      <c r="C1128" s="21"/>
      <c r="D1128" s="21"/>
      <c r="E1128" s="44" t="str">
        <f>IFERROR(IF(RIGHT(C1128,3)="999","Contract/Other",VLOOKUP(C1128,'Assistance Listings'!$A$1:$C$9999,2,FALSE)),"")</f>
        <v/>
      </c>
      <c r="F1128" s="1"/>
      <c r="G1128" s="1"/>
      <c r="H1128" s="44" t="str">
        <f>IFERROR(IF(G1128="Y","R&amp;D Cluster",VLOOKUP(VALUE(C1128),Clusters!$A$5:$C$9999,3,FALSE)),"")</f>
        <v/>
      </c>
      <c r="I1128" s="1"/>
      <c r="J1128" s="1"/>
      <c r="K1128" s="30"/>
      <c r="L1128" s="30"/>
      <c r="M1128" s="22"/>
      <c r="N1128" s="22"/>
      <c r="O1128" s="40" t="str">
        <f t="shared" si="34"/>
        <v/>
      </c>
      <c r="P1128" s="41" t="str">
        <f t="shared" si="35"/>
        <v/>
      </c>
    </row>
    <row r="1129" spans="1:16" s="2" customFormat="1">
      <c r="A1129" s="1"/>
      <c r="B1129" s="1"/>
      <c r="C1129" s="21"/>
      <c r="D1129" s="21"/>
      <c r="E1129" s="44" t="str">
        <f>IFERROR(IF(RIGHT(C1129,3)="999","Contract/Other",VLOOKUP(C1129,'Assistance Listings'!$A$1:$C$9999,2,FALSE)),"")</f>
        <v/>
      </c>
      <c r="F1129" s="1"/>
      <c r="G1129" s="1"/>
      <c r="H1129" s="44" t="str">
        <f>IFERROR(IF(G1129="Y","R&amp;D Cluster",VLOOKUP(VALUE(C1129),Clusters!$A$5:$C$9999,3,FALSE)),"")</f>
        <v/>
      </c>
      <c r="I1129" s="1"/>
      <c r="J1129" s="1"/>
      <c r="K1129" s="30"/>
      <c r="L1129" s="30"/>
      <c r="M1129" s="22"/>
      <c r="N1129" s="22"/>
      <c r="O1129" s="40" t="str">
        <f t="shared" si="34"/>
        <v/>
      </c>
      <c r="P1129" s="41" t="str">
        <f t="shared" si="35"/>
        <v/>
      </c>
    </row>
    <row r="1130" spans="1:16" s="2" customFormat="1">
      <c r="A1130" s="1"/>
      <c r="B1130" s="1"/>
      <c r="C1130" s="21"/>
      <c r="D1130" s="21"/>
      <c r="E1130" s="44" t="str">
        <f>IFERROR(IF(RIGHT(C1130,3)="999","Contract/Other",VLOOKUP(C1130,'Assistance Listings'!$A$1:$C$9999,2,FALSE)),"")</f>
        <v/>
      </c>
      <c r="F1130" s="1"/>
      <c r="G1130" s="1"/>
      <c r="H1130" s="44" t="str">
        <f>IFERROR(IF(G1130="Y","R&amp;D Cluster",VLOOKUP(VALUE(C1130),Clusters!$A$5:$C$9999,3,FALSE)),"")</f>
        <v/>
      </c>
      <c r="I1130" s="1"/>
      <c r="J1130" s="1"/>
      <c r="K1130" s="30"/>
      <c r="L1130" s="30"/>
      <c r="M1130" s="22"/>
      <c r="N1130" s="22"/>
      <c r="O1130" s="40" t="str">
        <f t="shared" si="34"/>
        <v/>
      </c>
      <c r="P1130" s="41" t="str">
        <f t="shared" si="35"/>
        <v/>
      </c>
    </row>
    <row r="1131" spans="1:16" s="2" customFormat="1">
      <c r="A1131" s="1"/>
      <c r="B1131" s="1"/>
      <c r="C1131" s="21"/>
      <c r="D1131" s="21"/>
      <c r="E1131" s="44" t="str">
        <f>IFERROR(IF(RIGHT(C1131,3)="999","Contract/Other",VLOOKUP(C1131,'Assistance Listings'!$A$1:$C$9999,2,FALSE)),"")</f>
        <v/>
      </c>
      <c r="F1131" s="1"/>
      <c r="G1131" s="1"/>
      <c r="H1131" s="44" t="str">
        <f>IFERROR(IF(G1131="Y","R&amp;D Cluster",VLOOKUP(VALUE(C1131),Clusters!$A$5:$C$9999,3,FALSE)),"")</f>
        <v/>
      </c>
      <c r="I1131" s="1"/>
      <c r="J1131" s="1"/>
      <c r="K1131" s="30"/>
      <c r="L1131" s="30"/>
      <c r="M1131" s="22"/>
      <c r="N1131" s="22"/>
      <c r="O1131" s="40" t="str">
        <f t="shared" si="34"/>
        <v/>
      </c>
      <c r="P1131" s="41" t="str">
        <f t="shared" si="35"/>
        <v/>
      </c>
    </row>
    <row r="1132" spans="1:16" s="2" customFormat="1">
      <c r="A1132" s="1"/>
      <c r="B1132" s="1"/>
      <c r="C1132" s="21"/>
      <c r="D1132" s="21"/>
      <c r="E1132" s="44" t="str">
        <f>IFERROR(IF(RIGHT(C1132,3)="999","Contract/Other",VLOOKUP(C1132,'Assistance Listings'!$A$1:$C$9999,2,FALSE)),"")</f>
        <v/>
      </c>
      <c r="F1132" s="1"/>
      <c r="G1132" s="1"/>
      <c r="H1132" s="44" t="str">
        <f>IFERROR(IF(G1132="Y","R&amp;D Cluster",VLOOKUP(VALUE(C1132),Clusters!$A$5:$C$9999,3,FALSE)),"")</f>
        <v/>
      </c>
      <c r="I1132" s="1"/>
      <c r="J1132" s="1"/>
      <c r="K1132" s="30"/>
      <c r="L1132" s="30"/>
      <c r="M1132" s="22"/>
      <c r="N1132" s="22"/>
      <c r="O1132" s="40" t="str">
        <f t="shared" si="34"/>
        <v/>
      </c>
      <c r="P1132" s="41" t="str">
        <f t="shared" si="35"/>
        <v/>
      </c>
    </row>
    <row r="1133" spans="1:16" s="2" customFormat="1">
      <c r="A1133" s="1"/>
      <c r="B1133" s="1"/>
      <c r="C1133" s="21"/>
      <c r="D1133" s="21"/>
      <c r="E1133" s="44" t="str">
        <f>IFERROR(IF(RIGHT(C1133,3)="999","Contract/Other",VLOOKUP(C1133,'Assistance Listings'!$A$1:$C$9999,2,FALSE)),"")</f>
        <v/>
      </c>
      <c r="F1133" s="1"/>
      <c r="G1133" s="1"/>
      <c r="H1133" s="44" t="str">
        <f>IFERROR(IF(G1133="Y","R&amp;D Cluster",VLOOKUP(VALUE(C1133),Clusters!$A$5:$C$9999,3,FALSE)),"")</f>
        <v/>
      </c>
      <c r="I1133" s="1"/>
      <c r="J1133" s="1"/>
      <c r="K1133" s="30"/>
      <c r="L1133" s="30"/>
      <c r="M1133" s="22"/>
      <c r="N1133" s="22"/>
      <c r="O1133" s="40" t="str">
        <f t="shared" si="34"/>
        <v/>
      </c>
      <c r="P1133" s="41" t="str">
        <f t="shared" si="35"/>
        <v/>
      </c>
    </row>
    <row r="1134" spans="1:16" s="2" customFormat="1">
      <c r="A1134" s="1"/>
      <c r="B1134" s="1"/>
      <c r="C1134" s="21"/>
      <c r="D1134" s="21"/>
      <c r="E1134" s="44" t="str">
        <f>IFERROR(IF(RIGHT(C1134,3)="999","Contract/Other",VLOOKUP(C1134,'Assistance Listings'!$A$1:$C$9999,2,FALSE)),"")</f>
        <v/>
      </c>
      <c r="F1134" s="1"/>
      <c r="G1134" s="1"/>
      <c r="H1134" s="44" t="str">
        <f>IFERROR(IF(G1134="Y","R&amp;D Cluster",VLOOKUP(VALUE(C1134),Clusters!$A$5:$C$9999,3,FALSE)),"")</f>
        <v/>
      </c>
      <c r="I1134" s="1"/>
      <c r="J1134" s="1"/>
      <c r="K1134" s="30"/>
      <c r="L1134" s="30"/>
      <c r="M1134" s="22"/>
      <c r="N1134" s="22"/>
      <c r="O1134" s="40" t="str">
        <f t="shared" si="34"/>
        <v/>
      </c>
      <c r="P1134" s="41" t="str">
        <f t="shared" si="35"/>
        <v/>
      </c>
    </row>
    <row r="1135" spans="1:16" s="2" customFormat="1">
      <c r="A1135" s="1"/>
      <c r="B1135" s="1"/>
      <c r="C1135" s="21"/>
      <c r="D1135" s="21"/>
      <c r="E1135" s="44" t="str">
        <f>IFERROR(IF(RIGHT(C1135,3)="999","Contract/Other",VLOOKUP(C1135,'Assistance Listings'!$A$1:$C$9999,2,FALSE)),"")</f>
        <v/>
      </c>
      <c r="F1135" s="1"/>
      <c r="G1135" s="1"/>
      <c r="H1135" s="44" t="str">
        <f>IFERROR(IF(G1135="Y","R&amp;D Cluster",VLOOKUP(VALUE(C1135),Clusters!$A$5:$C$9999,3,FALSE)),"")</f>
        <v/>
      </c>
      <c r="I1135" s="1"/>
      <c r="J1135" s="1"/>
      <c r="K1135" s="30"/>
      <c r="L1135" s="30"/>
      <c r="M1135" s="22"/>
      <c r="N1135" s="22"/>
      <c r="O1135" s="40" t="str">
        <f t="shared" si="34"/>
        <v/>
      </c>
      <c r="P1135" s="41" t="str">
        <f t="shared" si="35"/>
        <v/>
      </c>
    </row>
    <row r="1136" spans="1:16" s="2" customFormat="1">
      <c r="A1136" s="1"/>
      <c r="B1136" s="1"/>
      <c r="C1136" s="21"/>
      <c r="D1136" s="21"/>
      <c r="E1136" s="44" t="str">
        <f>IFERROR(IF(RIGHT(C1136,3)="999","Contract/Other",VLOOKUP(C1136,'Assistance Listings'!$A$1:$C$9999,2,FALSE)),"")</f>
        <v/>
      </c>
      <c r="F1136" s="1"/>
      <c r="G1136" s="1"/>
      <c r="H1136" s="44" t="str">
        <f>IFERROR(IF(G1136="Y","R&amp;D Cluster",VLOOKUP(VALUE(C1136),Clusters!$A$5:$C$9999,3,FALSE)),"")</f>
        <v/>
      </c>
      <c r="I1136" s="1"/>
      <c r="J1136" s="1"/>
      <c r="K1136" s="30"/>
      <c r="L1136" s="30"/>
      <c r="M1136" s="22"/>
      <c r="N1136" s="22"/>
      <c r="O1136" s="40" t="str">
        <f t="shared" si="34"/>
        <v/>
      </c>
      <c r="P1136" s="41" t="str">
        <f t="shared" si="35"/>
        <v/>
      </c>
    </row>
    <row r="1137" spans="1:16" s="2" customFormat="1">
      <c r="A1137" s="1"/>
      <c r="B1137" s="1"/>
      <c r="C1137" s="21"/>
      <c r="D1137" s="21"/>
      <c r="E1137" s="44" t="str">
        <f>IFERROR(IF(RIGHT(C1137,3)="999","Contract/Other",VLOOKUP(C1137,'Assistance Listings'!$A$1:$C$9999,2,FALSE)),"")</f>
        <v/>
      </c>
      <c r="F1137" s="1"/>
      <c r="G1137" s="1"/>
      <c r="H1137" s="44" t="str">
        <f>IFERROR(IF(G1137="Y","R&amp;D Cluster",VLOOKUP(VALUE(C1137),Clusters!$A$5:$C$9999,3,FALSE)),"")</f>
        <v/>
      </c>
      <c r="I1137" s="1"/>
      <c r="J1137" s="1"/>
      <c r="K1137" s="30"/>
      <c r="L1137" s="30"/>
      <c r="M1137" s="22"/>
      <c r="N1137" s="22"/>
      <c r="O1137" s="40" t="str">
        <f t="shared" si="34"/>
        <v/>
      </c>
      <c r="P1137" s="41" t="str">
        <f t="shared" si="35"/>
        <v/>
      </c>
    </row>
    <row r="1138" spans="1:16" s="2" customFormat="1">
      <c r="A1138" s="1"/>
      <c r="B1138" s="1"/>
      <c r="C1138" s="21"/>
      <c r="D1138" s="21"/>
      <c r="E1138" s="44" t="str">
        <f>IFERROR(IF(RIGHT(C1138,3)="999","Contract/Other",VLOOKUP(C1138,'Assistance Listings'!$A$1:$C$9999,2,FALSE)),"")</f>
        <v/>
      </c>
      <c r="F1138" s="1"/>
      <c r="G1138" s="1"/>
      <c r="H1138" s="44" t="str">
        <f>IFERROR(IF(G1138="Y","R&amp;D Cluster",VLOOKUP(VALUE(C1138),Clusters!$A$5:$C$9999,3,FALSE)),"")</f>
        <v/>
      </c>
      <c r="I1138" s="1"/>
      <c r="J1138" s="1"/>
      <c r="K1138" s="30"/>
      <c r="L1138" s="30"/>
      <c r="M1138" s="22"/>
      <c r="N1138" s="22"/>
      <c r="O1138" s="40" t="str">
        <f t="shared" si="34"/>
        <v/>
      </c>
      <c r="P1138" s="41" t="str">
        <f t="shared" si="35"/>
        <v/>
      </c>
    </row>
    <row r="1139" spans="1:16" s="2" customFormat="1">
      <c r="A1139" s="1"/>
      <c r="B1139" s="1"/>
      <c r="C1139" s="21"/>
      <c r="D1139" s="21"/>
      <c r="E1139" s="44" t="str">
        <f>IFERROR(IF(RIGHT(C1139,3)="999","Contract/Other",VLOOKUP(C1139,'Assistance Listings'!$A$1:$C$9999,2,FALSE)),"")</f>
        <v/>
      </c>
      <c r="F1139" s="1"/>
      <c r="G1139" s="1"/>
      <c r="H1139" s="44" t="str">
        <f>IFERROR(IF(G1139="Y","R&amp;D Cluster",VLOOKUP(VALUE(C1139),Clusters!$A$5:$C$9999,3,FALSE)),"")</f>
        <v/>
      </c>
      <c r="I1139" s="1"/>
      <c r="J1139" s="1"/>
      <c r="K1139" s="30"/>
      <c r="L1139" s="30"/>
      <c r="M1139" s="22"/>
      <c r="N1139" s="22"/>
      <c r="O1139" s="40" t="str">
        <f t="shared" si="34"/>
        <v/>
      </c>
      <c r="P1139" s="41" t="str">
        <f t="shared" si="35"/>
        <v/>
      </c>
    </row>
    <row r="1140" spans="1:16" s="2" customFormat="1">
      <c r="A1140" s="1"/>
      <c r="B1140" s="1"/>
      <c r="C1140" s="21"/>
      <c r="D1140" s="21"/>
      <c r="E1140" s="44" t="str">
        <f>IFERROR(IF(RIGHT(C1140,3)="999","Contract/Other",VLOOKUP(C1140,'Assistance Listings'!$A$1:$C$9999,2,FALSE)),"")</f>
        <v/>
      </c>
      <c r="F1140" s="1"/>
      <c r="G1140" s="1"/>
      <c r="H1140" s="44" t="str">
        <f>IFERROR(IF(G1140="Y","R&amp;D Cluster",VLOOKUP(VALUE(C1140),Clusters!$A$5:$C$9999,3,FALSE)),"")</f>
        <v/>
      </c>
      <c r="I1140" s="1"/>
      <c r="J1140" s="1"/>
      <c r="K1140" s="30"/>
      <c r="L1140" s="30"/>
      <c r="M1140" s="22"/>
      <c r="N1140" s="22"/>
      <c r="O1140" s="40" t="str">
        <f t="shared" si="34"/>
        <v/>
      </c>
      <c r="P1140" s="41" t="str">
        <f t="shared" si="35"/>
        <v/>
      </c>
    </row>
    <row r="1141" spans="1:16" s="2" customFormat="1">
      <c r="A1141" s="1"/>
      <c r="B1141" s="1"/>
      <c r="C1141" s="21"/>
      <c r="D1141" s="21"/>
      <c r="E1141" s="44" t="str">
        <f>IFERROR(IF(RIGHT(C1141,3)="999","Contract/Other",VLOOKUP(C1141,'Assistance Listings'!$A$1:$C$9999,2,FALSE)),"")</f>
        <v/>
      </c>
      <c r="F1141" s="1"/>
      <c r="G1141" s="1"/>
      <c r="H1141" s="44" t="str">
        <f>IFERROR(IF(G1141="Y","R&amp;D Cluster",VLOOKUP(VALUE(C1141),Clusters!$A$5:$C$9999,3,FALSE)),"")</f>
        <v/>
      </c>
      <c r="I1141" s="1"/>
      <c r="J1141" s="1"/>
      <c r="K1141" s="30"/>
      <c r="L1141" s="30"/>
      <c r="M1141" s="22"/>
      <c r="N1141" s="22"/>
      <c r="O1141" s="40" t="str">
        <f t="shared" si="34"/>
        <v/>
      </c>
      <c r="P1141" s="41" t="str">
        <f t="shared" si="35"/>
        <v/>
      </c>
    </row>
    <row r="1142" spans="1:16" s="2" customFormat="1">
      <c r="A1142" s="1"/>
      <c r="B1142" s="1"/>
      <c r="C1142" s="21"/>
      <c r="D1142" s="21"/>
      <c r="E1142" s="44" t="str">
        <f>IFERROR(IF(RIGHT(C1142,3)="999","Contract/Other",VLOOKUP(C1142,'Assistance Listings'!$A$1:$C$9999,2,FALSE)),"")</f>
        <v/>
      </c>
      <c r="F1142" s="1"/>
      <c r="G1142" s="1"/>
      <c r="H1142" s="44" t="str">
        <f>IFERROR(IF(G1142="Y","R&amp;D Cluster",VLOOKUP(VALUE(C1142),Clusters!$A$5:$C$9999,3,FALSE)),"")</f>
        <v/>
      </c>
      <c r="I1142" s="1"/>
      <c r="J1142" s="1"/>
      <c r="K1142" s="30"/>
      <c r="L1142" s="30"/>
      <c r="M1142" s="22"/>
      <c r="N1142" s="22"/>
      <c r="O1142" s="40" t="str">
        <f t="shared" si="34"/>
        <v/>
      </c>
      <c r="P1142" s="41" t="str">
        <f t="shared" si="35"/>
        <v/>
      </c>
    </row>
    <row r="1143" spans="1:16" s="2" customFormat="1">
      <c r="A1143" s="1"/>
      <c r="B1143" s="1"/>
      <c r="C1143" s="21"/>
      <c r="D1143" s="21"/>
      <c r="E1143" s="44" t="str">
        <f>IFERROR(IF(RIGHT(C1143,3)="999","Contract/Other",VLOOKUP(C1143,'Assistance Listings'!$A$1:$C$9999,2,FALSE)),"")</f>
        <v/>
      </c>
      <c r="F1143" s="1"/>
      <c r="G1143" s="1"/>
      <c r="H1143" s="44" t="str">
        <f>IFERROR(IF(G1143="Y","R&amp;D Cluster",VLOOKUP(VALUE(C1143),Clusters!$A$5:$C$9999,3,FALSE)),"")</f>
        <v/>
      </c>
      <c r="I1143" s="1"/>
      <c r="J1143" s="1"/>
      <c r="K1143" s="30"/>
      <c r="L1143" s="30"/>
      <c r="M1143" s="22"/>
      <c r="N1143" s="22"/>
      <c r="O1143" s="40" t="str">
        <f t="shared" si="34"/>
        <v/>
      </c>
      <c r="P1143" s="41" t="str">
        <f t="shared" si="35"/>
        <v/>
      </c>
    </row>
    <row r="1144" spans="1:16" s="2" customFormat="1">
      <c r="A1144" s="1"/>
      <c r="B1144" s="1"/>
      <c r="C1144" s="21"/>
      <c r="D1144" s="21"/>
      <c r="E1144" s="44" t="str">
        <f>IFERROR(IF(RIGHT(C1144,3)="999","Contract/Other",VLOOKUP(C1144,'Assistance Listings'!$A$1:$C$9999,2,FALSE)),"")</f>
        <v/>
      </c>
      <c r="F1144" s="1"/>
      <c r="G1144" s="1"/>
      <c r="H1144" s="44" t="str">
        <f>IFERROR(IF(G1144="Y","R&amp;D Cluster",VLOOKUP(VALUE(C1144),Clusters!$A$5:$C$9999,3,FALSE)),"")</f>
        <v/>
      </c>
      <c r="I1144" s="1"/>
      <c r="J1144" s="1"/>
      <c r="K1144" s="30"/>
      <c r="L1144" s="30"/>
      <c r="M1144" s="22"/>
      <c r="N1144" s="22"/>
      <c r="O1144" s="40" t="str">
        <f t="shared" si="34"/>
        <v/>
      </c>
      <c r="P1144" s="41" t="str">
        <f t="shared" si="35"/>
        <v/>
      </c>
    </row>
    <row r="1145" spans="1:16" s="2" customFormat="1">
      <c r="A1145" s="1"/>
      <c r="B1145" s="1"/>
      <c r="C1145" s="21"/>
      <c r="D1145" s="21"/>
      <c r="E1145" s="44" t="str">
        <f>IFERROR(IF(RIGHT(C1145,3)="999","Contract/Other",VLOOKUP(C1145,'Assistance Listings'!$A$1:$C$9999,2,FALSE)),"")</f>
        <v/>
      </c>
      <c r="F1145" s="1"/>
      <c r="G1145" s="1"/>
      <c r="H1145" s="44" t="str">
        <f>IFERROR(IF(G1145="Y","R&amp;D Cluster",VLOOKUP(VALUE(C1145),Clusters!$A$5:$C$9999,3,FALSE)),"")</f>
        <v/>
      </c>
      <c r="I1145" s="1"/>
      <c r="J1145" s="1"/>
      <c r="K1145" s="30"/>
      <c r="L1145" s="30"/>
      <c r="M1145" s="22"/>
      <c r="N1145" s="22"/>
      <c r="O1145" s="40" t="str">
        <f t="shared" si="34"/>
        <v/>
      </c>
      <c r="P1145" s="41" t="str">
        <f t="shared" si="35"/>
        <v/>
      </c>
    </row>
    <row r="1146" spans="1:16" s="2" customFormat="1">
      <c r="A1146" s="1"/>
      <c r="B1146" s="1"/>
      <c r="C1146" s="21"/>
      <c r="D1146" s="21"/>
      <c r="E1146" s="44" t="str">
        <f>IFERROR(IF(RIGHT(C1146,3)="999","Contract/Other",VLOOKUP(C1146,'Assistance Listings'!$A$1:$C$9999,2,FALSE)),"")</f>
        <v/>
      </c>
      <c r="F1146" s="1"/>
      <c r="G1146" s="1"/>
      <c r="H1146" s="44" t="str">
        <f>IFERROR(IF(G1146="Y","R&amp;D Cluster",VLOOKUP(VALUE(C1146),Clusters!$A$5:$C$9999,3,FALSE)),"")</f>
        <v/>
      </c>
      <c r="I1146" s="1"/>
      <c r="J1146" s="1"/>
      <c r="K1146" s="30"/>
      <c r="L1146" s="30"/>
      <c r="M1146" s="22"/>
      <c r="N1146" s="22"/>
      <c r="O1146" s="40" t="str">
        <f t="shared" si="34"/>
        <v/>
      </c>
      <c r="P1146" s="41" t="str">
        <f t="shared" si="35"/>
        <v/>
      </c>
    </row>
    <row r="1147" spans="1:16" s="2" customFormat="1">
      <c r="A1147" s="1"/>
      <c r="B1147" s="1"/>
      <c r="C1147" s="21"/>
      <c r="D1147" s="21"/>
      <c r="E1147" s="44" t="str">
        <f>IFERROR(IF(RIGHT(C1147,3)="999","Contract/Other",VLOOKUP(C1147,'Assistance Listings'!$A$1:$C$9999,2,FALSE)),"")</f>
        <v/>
      </c>
      <c r="F1147" s="1"/>
      <c r="G1147" s="1"/>
      <c r="H1147" s="44" t="str">
        <f>IFERROR(IF(G1147="Y","R&amp;D Cluster",VLOOKUP(VALUE(C1147),Clusters!$A$5:$C$9999,3,FALSE)),"")</f>
        <v/>
      </c>
      <c r="I1147" s="1"/>
      <c r="J1147" s="1"/>
      <c r="K1147" s="30"/>
      <c r="L1147" s="30"/>
      <c r="M1147" s="22"/>
      <c r="N1147" s="22"/>
      <c r="O1147" s="40" t="str">
        <f t="shared" si="34"/>
        <v/>
      </c>
      <c r="P1147" s="41" t="str">
        <f t="shared" si="35"/>
        <v/>
      </c>
    </row>
    <row r="1148" spans="1:16" s="2" customFormat="1">
      <c r="A1148" s="1"/>
      <c r="B1148" s="1"/>
      <c r="C1148" s="21"/>
      <c r="D1148" s="21"/>
      <c r="E1148" s="44" t="str">
        <f>IFERROR(IF(RIGHT(C1148,3)="999","Contract/Other",VLOOKUP(C1148,'Assistance Listings'!$A$1:$C$9999,2,FALSE)),"")</f>
        <v/>
      </c>
      <c r="F1148" s="1"/>
      <c r="G1148" s="1"/>
      <c r="H1148" s="44" t="str">
        <f>IFERROR(IF(G1148="Y","R&amp;D Cluster",VLOOKUP(VALUE(C1148),Clusters!$A$5:$C$9999,3,FALSE)),"")</f>
        <v/>
      </c>
      <c r="I1148" s="1"/>
      <c r="J1148" s="1"/>
      <c r="K1148" s="30"/>
      <c r="L1148" s="30"/>
      <c r="M1148" s="22"/>
      <c r="N1148" s="22"/>
      <c r="O1148" s="40" t="str">
        <f t="shared" si="34"/>
        <v/>
      </c>
      <c r="P1148" s="41" t="str">
        <f t="shared" si="35"/>
        <v/>
      </c>
    </row>
    <row r="1149" spans="1:16" s="2" customFormat="1">
      <c r="A1149" s="1"/>
      <c r="B1149" s="1"/>
      <c r="C1149" s="21"/>
      <c r="D1149" s="21"/>
      <c r="E1149" s="44" t="str">
        <f>IFERROR(IF(RIGHT(C1149,3)="999","Contract/Other",VLOOKUP(C1149,'Assistance Listings'!$A$1:$C$9999,2,FALSE)),"")</f>
        <v/>
      </c>
      <c r="F1149" s="1"/>
      <c r="G1149" s="1"/>
      <c r="H1149" s="44" t="str">
        <f>IFERROR(IF(G1149="Y","R&amp;D Cluster",VLOOKUP(VALUE(C1149),Clusters!$A$5:$C$9999,3,FALSE)),"")</f>
        <v/>
      </c>
      <c r="I1149" s="1"/>
      <c r="J1149" s="1"/>
      <c r="K1149" s="30"/>
      <c r="L1149" s="30"/>
      <c r="M1149" s="22"/>
      <c r="N1149" s="22"/>
      <c r="O1149" s="40" t="str">
        <f t="shared" si="34"/>
        <v/>
      </c>
      <c r="P1149" s="41" t="str">
        <f t="shared" si="35"/>
        <v/>
      </c>
    </row>
    <row r="1150" spans="1:16" s="2" customFormat="1">
      <c r="A1150" s="1"/>
      <c r="B1150" s="1"/>
      <c r="C1150" s="21"/>
      <c r="D1150" s="21"/>
      <c r="E1150" s="44" t="str">
        <f>IFERROR(IF(RIGHT(C1150,3)="999","Contract/Other",VLOOKUP(C1150,'Assistance Listings'!$A$1:$C$9999,2,FALSE)),"")</f>
        <v/>
      </c>
      <c r="F1150" s="1"/>
      <c r="G1150" s="1"/>
      <c r="H1150" s="44" t="str">
        <f>IFERROR(IF(G1150="Y","R&amp;D Cluster",VLOOKUP(VALUE(C1150),Clusters!$A$5:$C$9999,3,FALSE)),"")</f>
        <v/>
      </c>
      <c r="I1150" s="1"/>
      <c r="J1150" s="1"/>
      <c r="K1150" s="30"/>
      <c r="L1150" s="30"/>
      <c r="M1150" s="22"/>
      <c r="N1150" s="22"/>
      <c r="O1150" s="40" t="str">
        <f t="shared" si="34"/>
        <v/>
      </c>
      <c r="P1150" s="41" t="str">
        <f t="shared" si="35"/>
        <v/>
      </c>
    </row>
    <row r="1151" spans="1:16" s="2" customFormat="1">
      <c r="A1151" s="1"/>
      <c r="B1151" s="1"/>
      <c r="C1151" s="21"/>
      <c r="D1151" s="21"/>
      <c r="E1151" s="44" t="str">
        <f>IFERROR(IF(RIGHT(C1151,3)="999","Contract/Other",VLOOKUP(C1151,'Assistance Listings'!$A$1:$C$9999,2,FALSE)),"")</f>
        <v/>
      </c>
      <c r="F1151" s="1"/>
      <c r="G1151" s="1"/>
      <c r="H1151" s="44" t="str">
        <f>IFERROR(IF(G1151="Y","R&amp;D Cluster",VLOOKUP(VALUE(C1151),Clusters!$A$5:$C$9999,3,FALSE)),"")</f>
        <v/>
      </c>
      <c r="I1151" s="1"/>
      <c r="J1151" s="1"/>
      <c r="K1151" s="30"/>
      <c r="L1151" s="30"/>
      <c r="M1151" s="22"/>
      <c r="N1151" s="22"/>
      <c r="O1151" s="40" t="str">
        <f t="shared" si="34"/>
        <v/>
      </c>
      <c r="P1151" s="41" t="str">
        <f t="shared" si="35"/>
        <v/>
      </c>
    </row>
    <row r="1152" spans="1:16" s="2" customFormat="1">
      <c r="A1152" s="1"/>
      <c r="B1152" s="1"/>
      <c r="C1152" s="21"/>
      <c r="D1152" s="21"/>
      <c r="E1152" s="44" t="str">
        <f>IFERROR(IF(RIGHT(C1152,3)="999","Contract/Other",VLOOKUP(C1152,'Assistance Listings'!$A$1:$C$9999,2,FALSE)),"")</f>
        <v/>
      </c>
      <c r="F1152" s="1"/>
      <c r="G1152" s="1"/>
      <c r="H1152" s="44" t="str">
        <f>IFERROR(IF(G1152="Y","R&amp;D Cluster",VLOOKUP(VALUE(C1152),Clusters!$A$5:$C$9999,3,FALSE)),"")</f>
        <v/>
      </c>
      <c r="I1152" s="1"/>
      <c r="J1152" s="1"/>
      <c r="K1152" s="30"/>
      <c r="L1152" s="30"/>
      <c r="M1152" s="22"/>
      <c r="N1152" s="22"/>
      <c r="O1152" s="40" t="str">
        <f t="shared" si="34"/>
        <v/>
      </c>
      <c r="P1152" s="41" t="str">
        <f t="shared" si="35"/>
        <v/>
      </c>
    </row>
    <row r="1153" spans="1:16" s="2" customFormat="1">
      <c r="A1153" s="1"/>
      <c r="B1153" s="1"/>
      <c r="C1153" s="21"/>
      <c r="D1153" s="21"/>
      <c r="E1153" s="44" t="str">
        <f>IFERROR(IF(RIGHT(C1153,3)="999","Contract/Other",VLOOKUP(C1153,'Assistance Listings'!$A$1:$C$9999,2,FALSE)),"")</f>
        <v/>
      </c>
      <c r="F1153" s="1"/>
      <c r="G1153" s="1"/>
      <c r="H1153" s="44" t="str">
        <f>IFERROR(IF(G1153="Y","R&amp;D Cluster",VLOOKUP(VALUE(C1153),Clusters!$A$5:$C$9999,3,FALSE)),"")</f>
        <v/>
      </c>
      <c r="I1153" s="1"/>
      <c r="J1153" s="1"/>
      <c r="K1153" s="30"/>
      <c r="L1153" s="30"/>
      <c r="M1153" s="22"/>
      <c r="N1153" s="22"/>
      <c r="O1153" s="40" t="str">
        <f t="shared" si="34"/>
        <v/>
      </c>
      <c r="P1153" s="41" t="str">
        <f t="shared" si="35"/>
        <v/>
      </c>
    </row>
    <row r="1154" spans="1:16" s="2" customFormat="1">
      <c r="A1154" s="1"/>
      <c r="B1154" s="1"/>
      <c r="C1154" s="21"/>
      <c r="D1154" s="21"/>
      <c r="E1154" s="44" t="str">
        <f>IFERROR(IF(RIGHT(C1154,3)="999","Contract/Other",VLOOKUP(C1154,'Assistance Listings'!$A$1:$C$9999,2,FALSE)),"")</f>
        <v/>
      </c>
      <c r="F1154" s="1"/>
      <c r="G1154" s="1"/>
      <c r="H1154" s="44" t="str">
        <f>IFERROR(IF(G1154="Y","R&amp;D Cluster",VLOOKUP(VALUE(C1154),Clusters!$A$5:$C$9999,3,FALSE)),"")</f>
        <v/>
      </c>
      <c r="I1154" s="1"/>
      <c r="J1154" s="1"/>
      <c r="K1154" s="30"/>
      <c r="L1154" s="30"/>
      <c r="M1154" s="22"/>
      <c r="N1154" s="22"/>
      <c r="O1154" s="40" t="str">
        <f t="shared" si="34"/>
        <v/>
      </c>
      <c r="P1154" s="41" t="str">
        <f t="shared" si="35"/>
        <v/>
      </c>
    </row>
    <row r="1155" spans="1:16" s="2" customFormat="1">
      <c r="A1155" s="1"/>
      <c r="B1155" s="1"/>
      <c r="C1155" s="21"/>
      <c r="D1155" s="21"/>
      <c r="E1155" s="44" t="str">
        <f>IFERROR(IF(RIGHT(C1155,3)="999","Contract/Other",VLOOKUP(C1155,'Assistance Listings'!$A$1:$C$9999,2,FALSE)),"")</f>
        <v/>
      </c>
      <c r="F1155" s="1"/>
      <c r="G1155" s="1"/>
      <c r="H1155" s="44" t="str">
        <f>IFERROR(IF(G1155="Y","R&amp;D Cluster",VLOOKUP(VALUE(C1155),Clusters!$A$5:$C$9999,3,FALSE)),"")</f>
        <v/>
      </c>
      <c r="I1155" s="1"/>
      <c r="J1155" s="1"/>
      <c r="K1155" s="30"/>
      <c r="L1155" s="30"/>
      <c r="M1155" s="22"/>
      <c r="N1155" s="22"/>
      <c r="O1155" s="40" t="str">
        <f t="shared" si="34"/>
        <v/>
      </c>
      <c r="P1155" s="41" t="str">
        <f t="shared" si="35"/>
        <v/>
      </c>
    </row>
    <row r="1156" spans="1:16" s="2" customFormat="1">
      <c r="A1156" s="1"/>
      <c r="B1156" s="1"/>
      <c r="C1156" s="21"/>
      <c r="D1156" s="21"/>
      <c r="E1156" s="44" t="str">
        <f>IFERROR(IF(RIGHT(C1156,3)="999","Contract/Other",VLOOKUP(C1156,'Assistance Listings'!$A$1:$C$9999,2,FALSE)),"")</f>
        <v/>
      </c>
      <c r="F1156" s="1"/>
      <c r="G1156" s="1"/>
      <c r="H1156" s="44" t="str">
        <f>IFERROR(IF(G1156="Y","R&amp;D Cluster",VLOOKUP(VALUE(C1156),Clusters!$A$5:$C$9999,3,FALSE)),"")</f>
        <v/>
      </c>
      <c r="I1156" s="1"/>
      <c r="J1156" s="1"/>
      <c r="K1156" s="30"/>
      <c r="L1156" s="30"/>
      <c r="M1156" s="22"/>
      <c r="N1156" s="22"/>
      <c r="O1156" s="40" t="str">
        <f t="shared" si="34"/>
        <v/>
      </c>
      <c r="P1156" s="41" t="str">
        <f t="shared" si="35"/>
        <v/>
      </c>
    </row>
    <row r="1157" spans="1:16" s="2" customFormat="1">
      <c r="A1157" s="1"/>
      <c r="B1157" s="1"/>
      <c r="C1157" s="21"/>
      <c r="D1157" s="21"/>
      <c r="E1157" s="44" t="str">
        <f>IFERROR(IF(RIGHT(C1157,3)="999","Contract/Other",VLOOKUP(C1157,'Assistance Listings'!$A$1:$C$9999,2,FALSE)),"")</f>
        <v/>
      </c>
      <c r="F1157" s="1"/>
      <c r="G1157" s="1"/>
      <c r="H1157" s="44" t="str">
        <f>IFERROR(IF(G1157="Y","R&amp;D Cluster",VLOOKUP(VALUE(C1157),Clusters!$A$5:$C$9999,3,FALSE)),"")</f>
        <v/>
      </c>
      <c r="I1157" s="1"/>
      <c r="J1157" s="1"/>
      <c r="K1157" s="30"/>
      <c r="L1157" s="30"/>
      <c r="M1157" s="22"/>
      <c r="N1157" s="22"/>
      <c r="O1157" s="40" t="str">
        <f t="shared" si="34"/>
        <v/>
      </c>
      <c r="P1157" s="41" t="str">
        <f t="shared" si="35"/>
        <v/>
      </c>
    </row>
    <row r="1158" spans="1:16" s="2" customFormat="1">
      <c r="A1158" s="1"/>
      <c r="B1158" s="1"/>
      <c r="C1158" s="21"/>
      <c r="D1158" s="21"/>
      <c r="E1158" s="44" t="str">
        <f>IFERROR(IF(RIGHT(C1158,3)="999","Contract/Other",VLOOKUP(C1158,'Assistance Listings'!$A$1:$C$9999,2,FALSE)),"")</f>
        <v/>
      </c>
      <c r="F1158" s="1"/>
      <c r="G1158" s="1"/>
      <c r="H1158" s="44" t="str">
        <f>IFERROR(IF(G1158="Y","R&amp;D Cluster",VLOOKUP(VALUE(C1158),Clusters!$A$5:$C$9999,3,FALSE)),"")</f>
        <v/>
      </c>
      <c r="I1158" s="1"/>
      <c r="J1158" s="1"/>
      <c r="K1158" s="30"/>
      <c r="L1158" s="30"/>
      <c r="M1158" s="22"/>
      <c r="N1158" s="22"/>
      <c r="O1158" s="40" t="str">
        <f t="shared" si="34"/>
        <v/>
      </c>
      <c r="P1158" s="41" t="str">
        <f t="shared" si="35"/>
        <v/>
      </c>
    </row>
    <row r="1159" spans="1:16" s="2" customFormat="1">
      <c r="A1159" s="1"/>
      <c r="B1159" s="1"/>
      <c r="C1159" s="21"/>
      <c r="D1159" s="21"/>
      <c r="E1159" s="44" t="str">
        <f>IFERROR(IF(RIGHT(C1159,3)="999","Contract/Other",VLOOKUP(C1159,'Assistance Listings'!$A$1:$C$9999,2,FALSE)),"")</f>
        <v/>
      </c>
      <c r="F1159" s="1"/>
      <c r="G1159" s="1"/>
      <c r="H1159" s="44" t="str">
        <f>IFERROR(IF(G1159="Y","R&amp;D Cluster",VLOOKUP(VALUE(C1159),Clusters!$A$5:$C$9999,3,FALSE)),"")</f>
        <v/>
      </c>
      <c r="I1159" s="1"/>
      <c r="J1159" s="1"/>
      <c r="K1159" s="30"/>
      <c r="L1159" s="30"/>
      <c r="M1159" s="22"/>
      <c r="N1159" s="22"/>
      <c r="O1159" s="40" t="str">
        <f t="shared" si="34"/>
        <v/>
      </c>
      <c r="P1159" s="41" t="str">
        <f t="shared" si="35"/>
        <v/>
      </c>
    </row>
    <row r="1160" spans="1:16" s="2" customFormat="1">
      <c r="A1160" s="1"/>
      <c r="B1160" s="1"/>
      <c r="C1160" s="21"/>
      <c r="D1160" s="21"/>
      <c r="E1160" s="44" t="str">
        <f>IFERROR(IF(RIGHT(C1160,3)="999","Contract/Other",VLOOKUP(C1160,'Assistance Listings'!$A$1:$C$9999,2,FALSE)),"")</f>
        <v/>
      </c>
      <c r="F1160" s="1"/>
      <c r="G1160" s="1"/>
      <c r="H1160" s="44" t="str">
        <f>IFERROR(IF(G1160="Y","R&amp;D Cluster",VLOOKUP(VALUE(C1160),Clusters!$A$5:$C$9999,3,FALSE)),"")</f>
        <v/>
      </c>
      <c r="I1160" s="1"/>
      <c r="J1160" s="1"/>
      <c r="K1160" s="30"/>
      <c r="L1160" s="30"/>
      <c r="M1160" s="22"/>
      <c r="N1160" s="22"/>
      <c r="O1160" s="40" t="str">
        <f t="shared" ref="O1160:O1223" si="36">IF(OR(N1160&gt;M1160,N1160&lt;0),"ERROR","")</f>
        <v/>
      </c>
      <c r="P1160" s="41" t="str">
        <f t="shared" ref="P1160:P1223" si="37">IF(ISBLANK(J1160),"",IF(J1160="Y","",IF(J1160="N",IF(ISBLANK(K1160),"Pass-Through Entity Required",IF(LEN(K1160)&gt;70,"Pass-Through Entity Name limited to 70 characters",IF(ISBLANK(L1160),"Pass-Through Entity ID Required",""))))))</f>
        <v/>
      </c>
    </row>
    <row r="1161" spans="1:16" s="2" customFormat="1">
      <c r="A1161" s="1"/>
      <c r="B1161" s="1"/>
      <c r="C1161" s="21"/>
      <c r="D1161" s="21"/>
      <c r="E1161" s="44" t="str">
        <f>IFERROR(IF(RIGHT(C1161,3)="999","Contract/Other",VLOOKUP(C1161,'Assistance Listings'!$A$1:$C$9999,2,FALSE)),"")</f>
        <v/>
      </c>
      <c r="F1161" s="1"/>
      <c r="G1161" s="1"/>
      <c r="H1161" s="44" t="str">
        <f>IFERROR(IF(G1161="Y","R&amp;D Cluster",VLOOKUP(VALUE(C1161),Clusters!$A$5:$C$9999,3,FALSE)),"")</f>
        <v/>
      </c>
      <c r="I1161" s="1"/>
      <c r="J1161" s="1"/>
      <c r="K1161" s="30"/>
      <c r="L1161" s="30"/>
      <c r="M1161" s="22"/>
      <c r="N1161" s="22"/>
      <c r="O1161" s="40" t="str">
        <f t="shared" si="36"/>
        <v/>
      </c>
      <c r="P1161" s="41" t="str">
        <f t="shared" si="37"/>
        <v/>
      </c>
    </row>
    <row r="1162" spans="1:16" s="2" customFormat="1">
      <c r="A1162" s="1"/>
      <c r="B1162" s="1"/>
      <c r="C1162" s="21"/>
      <c r="D1162" s="21"/>
      <c r="E1162" s="44" t="str">
        <f>IFERROR(IF(RIGHT(C1162,3)="999","Contract/Other",VLOOKUP(C1162,'Assistance Listings'!$A$1:$C$9999,2,FALSE)),"")</f>
        <v/>
      </c>
      <c r="F1162" s="1"/>
      <c r="G1162" s="1"/>
      <c r="H1162" s="44" t="str">
        <f>IFERROR(IF(G1162="Y","R&amp;D Cluster",VLOOKUP(VALUE(C1162),Clusters!$A$5:$C$9999,3,FALSE)),"")</f>
        <v/>
      </c>
      <c r="I1162" s="1"/>
      <c r="J1162" s="1"/>
      <c r="K1162" s="30"/>
      <c r="L1162" s="30"/>
      <c r="M1162" s="22"/>
      <c r="N1162" s="22"/>
      <c r="O1162" s="40" t="str">
        <f t="shared" si="36"/>
        <v/>
      </c>
      <c r="P1162" s="41" t="str">
        <f t="shared" si="37"/>
        <v/>
      </c>
    </row>
    <row r="1163" spans="1:16" s="2" customFormat="1">
      <c r="A1163" s="1"/>
      <c r="B1163" s="1"/>
      <c r="C1163" s="21"/>
      <c r="D1163" s="21"/>
      <c r="E1163" s="44" t="str">
        <f>IFERROR(IF(RIGHT(C1163,3)="999","Contract/Other",VLOOKUP(C1163,'Assistance Listings'!$A$1:$C$9999,2,FALSE)),"")</f>
        <v/>
      </c>
      <c r="F1163" s="1"/>
      <c r="G1163" s="1"/>
      <c r="H1163" s="44" t="str">
        <f>IFERROR(IF(G1163="Y","R&amp;D Cluster",VLOOKUP(VALUE(C1163),Clusters!$A$5:$C$9999,3,FALSE)),"")</f>
        <v/>
      </c>
      <c r="I1163" s="1"/>
      <c r="J1163" s="1"/>
      <c r="K1163" s="30"/>
      <c r="L1163" s="30"/>
      <c r="M1163" s="22"/>
      <c r="N1163" s="22"/>
      <c r="O1163" s="40" t="str">
        <f t="shared" si="36"/>
        <v/>
      </c>
      <c r="P1163" s="41" t="str">
        <f t="shared" si="37"/>
        <v/>
      </c>
    </row>
    <row r="1164" spans="1:16" s="2" customFormat="1">
      <c r="A1164" s="1"/>
      <c r="B1164" s="1"/>
      <c r="C1164" s="21"/>
      <c r="D1164" s="21"/>
      <c r="E1164" s="44" t="str">
        <f>IFERROR(IF(RIGHT(C1164,3)="999","Contract/Other",VLOOKUP(C1164,'Assistance Listings'!$A$1:$C$9999,2,FALSE)),"")</f>
        <v/>
      </c>
      <c r="F1164" s="1"/>
      <c r="G1164" s="1"/>
      <c r="H1164" s="44" t="str">
        <f>IFERROR(IF(G1164="Y","R&amp;D Cluster",VLOOKUP(VALUE(C1164),Clusters!$A$5:$C$9999,3,FALSE)),"")</f>
        <v/>
      </c>
      <c r="I1164" s="1"/>
      <c r="J1164" s="1"/>
      <c r="K1164" s="30"/>
      <c r="L1164" s="30"/>
      <c r="M1164" s="22"/>
      <c r="N1164" s="22"/>
      <c r="O1164" s="40" t="str">
        <f t="shared" si="36"/>
        <v/>
      </c>
      <c r="P1164" s="41" t="str">
        <f t="shared" si="37"/>
        <v/>
      </c>
    </row>
    <row r="1165" spans="1:16" s="2" customFormat="1">
      <c r="A1165" s="1"/>
      <c r="B1165" s="1"/>
      <c r="C1165" s="21"/>
      <c r="D1165" s="21"/>
      <c r="E1165" s="44" t="str">
        <f>IFERROR(IF(RIGHT(C1165,3)="999","Contract/Other",VLOOKUP(C1165,'Assistance Listings'!$A$1:$C$9999,2,FALSE)),"")</f>
        <v/>
      </c>
      <c r="F1165" s="1"/>
      <c r="G1165" s="1"/>
      <c r="H1165" s="44" t="str">
        <f>IFERROR(IF(G1165="Y","R&amp;D Cluster",VLOOKUP(VALUE(C1165),Clusters!$A$5:$C$9999,3,FALSE)),"")</f>
        <v/>
      </c>
      <c r="I1165" s="1"/>
      <c r="J1165" s="1"/>
      <c r="K1165" s="30"/>
      <c r="L1165" s="30"/>
      <c r="M1165" s="22"/>
      <c r="N1165" s="22"/>
      <c r="O1165" s="40" t="str">
        <f t="shared" si="36"/>
        <v/>
      </c>
      <c r="P1165" s="41" t="str">
        <f t="shared" si="37"/>
        <v/>
      </c>
    </row>
    <row r="1166" spans="1:16" s="2" customFormat="1">
      <c r="A1166" s="1"/>
      <c r="B1166" s="1"/>
      <c r="C1166" s="21"/>
      <c r="D1166" s="21"/>
      <c r="E1166" s="44" t="str">
        <f>IFERROR(IF(RIGHT(C1166,3)="999","Contract/Other",VLOOKUP(C1166,'Assistance Listings'!$A$1:$C$9999,2,FALSE)),"")</f>
        <v/>
      </c>
      <c r="F1166" s="1"/>
      <c r="G1166" s="1"/>
      <c r="H1166" s="44" t="str">
        <f>IFERROR(IF(G1166="Y","R&amp;D Cluster",VLOOKUP(VALUE(C1166),Clusters!$A$5:$C$9999,3,FALSE)),"")</f>
        <v/>
      </c>
      <c r="I1166" s="1"/>
      <c r="J1166" s="1"/>
      <c r="K1166" s="30"/>
      <c r="L1166" s="30"/>
      <c r="M1166" s="22"/>
      <c r="N1166" s="22"/>
      <c r="O1166" s="40" t="str">
        <f t="shared" si="36"/>
        <v/>
      </c>
      <c r="P1166" s="41" t="str">
        <f t="shared" si="37"/>
        <v/>
      </c>
    </row>
    <row r="1167" spans="1:16" s="2" customFormat="1">
      <c r="A1167" s="1"/>
      <c r="B1167" s="1"/>
      <c r="C1167" s="21"/>
      <c r="D1167" s="21"/>
      <c r="E1167" s="44" t="str">
        <f>IFERROR(IF(RIGHT(C1167,3)="999","Contract/Other",VLOOKUP(C1167,'Assistance Listings'!$A$1:$C$9999,2,FALSE)),"")</f>
        <v/>
      </c>
      <c r="F1167" s="1"/>
      <c r="G1167" s="1"/>
      <c r="H1167" s="44" t="str">
        <f>IFERROR(IF(G1167="Y","R&amp;D Cluster",VLOOKUP(VALUE(C1167),Clusters!$A$5:$C$9999,3,FALSE)),"")</f>
        <v/>
      </c>
      <c r="I1167" s="1"/>
      <c r="J1167" s="1"/>
      <c r="K1167" s="30"/>
      <c r="L1167" s="30"/>
      <c r="M1167" s="22"/>
      <c r="N1167" s="22"/>
      <c r="O1167" s="40" t="str">
        <f t="shared" si="36"/>
        <v/>
      </c>
      <c r="P1167" s="41" t="str">
        <f t="shared" si="37"/>
        <v/>
      </c>
    </row>
    <row r="1168" spans="1:16" s="2" customFormat="1">
      <c r="A1168" s="1"/>
      <c r="B1168" s="1"/>
      <c r="C1168" s="21"/>
      <c r="D1168" s="21"/>
      <c r="E1168" s="44" t="str">
        <f>IFERROR(IF(RIGHT(C1168,3)="999","Contract/Other",VLOOKUP(C1168,'Assistance Listings'!$A$1:$C$9999,2,FALSE)),"")</f>
        <v/>
      </c>
      <c r="F1168" s="1"/>
      <c r="G1168" s="1"/>
      <c r="H1168" s="44" t="str">
        <f>IFERROR(IF(G1168="Y","R&amp;D Cluster",VLOOKUP(VALUE(C1168),Clusters!$A$5:$C$9999,3,FALSE)),"")</f>
        <v/>
      </c>
      <c r="I1168" s="1"/>
      <c r="J1168" s="1"/>
      <c r="K1168" s="30"/>
      <c r="L1168" s="30"/>
      <c r="M1168" s="22"/>
      <c r="N1168" s="22"/>
      <c r="O1168" s="40" t="str">
        <f t="shared" si="36"/>
        <v/>
      </c>
      <c r="P1168" s="41" t="str">
        <f t="shared" si="37"/>
        <v/>
      </c>
    </row>
    <row r="1169" spans="1:16" s="2" customFormat="1">
      <c r="A1169" s="1"/>
      <c r="B1169" s="1"/>
      <c r="C1169" s="21"/>
      <c r="D1169" s="21"/>
      <c r="E1169" s="44" t="str">
        <f>IFERROR(IF(RIGHT(C1169,3)="999","Contract/Other",VLOOKUP(C1169,'Assistance Listings'!$A$1:$C$9999,2,FALSE)),"")</f>
        <v/>
      </c>
      <c r="F1169" s="1"/>
      <c r="G1169" s="1"/>
      <c r="H1169" s="44" t="str">
        <f>IFERROR(IF(G1169="Y","R&amp;D Cluster",VLOOKUP(VALUE(C1169),Clusters!$A$5:$C$9999,3,FALSE)),"")</f>
        <v/>
      </c>
      <c r="I1169" s="1"/>
      <c r="J1169" s="1"/>
      <c r="K1169" s="30"/>
      <c r="L1169" s="30"/>
      <c r="M1169" s="22"/>
      <c r="N1169" s="22"/>
      <c r="O1169" s="40" t="str">
        <f t="shared" si="36"/>
        <v/>
      </c>
      <c r="P1169" s="41" t="str">
        <f t="shared" si="37"/>
        <v/>
      </c>
    </row>
    <row r="1170" spans="1:16" s="2" customFormat="1">
      <c r="A1170" s="1"/>
      <c r="B1170" s="1"/>
      <c r="C1170" s="21"/>
      <c r="D1170" s="21"/>
      <c r="E1170" s="44" t="str">
        <f>IFERROR(IF(RIGHT(C1170,3)="999","Contract/Other",VLOOKUP(C1170,'Assistance Listings'!$A$1:$C$9999,2,FALSE)),"")</f>
        <v/>
      </c>
      <c r="F1170" s="1"/>
      <c r="G1170" s="1"/>
      <c r="H1170" s="44" t="str">
        <f>IFERROR(IF(G1170="Y","R&amp;D Cluster",VLOOKUP(VALUE(C1170),Clusters!$A$5:$C$9999,3,FALSE)),"")</f>
        <v/>
      </c>
      <c r="I1170" s="1"/>
      <c r="J1170" s="1"/>
      <c r="K1170" s="30"/>
      <c r="L1170" s="30"/>
      <c r="M1170" s="22"/>
      <c r="N1170" s="22"/>
      <c r="O1170" s="40" t="str">
        <f t="shared" si="36"/>
        <v/>
      </c>
      <c r="P1170" s="41" t="str">
        <f t="shared" si="37"/>
        <v/>
      </c>
    </row>
    <row r="1171" spans="1:16" s="2" customFormat="1">
      <c r="A1171" s="1"/>
      <c r="B1171" s="1"/>
      <c r="C1171" s="21"/>
      <c r="D1171" s="21"/>
      <c r="E1171" s="44" t="str">
        <f>IFERROR(IF(RIGHT(C1171,3)="999","Contract/Other",VLOOKUP(C1171,'Assistance Listings'!$A$1:$C$9999,2,FALSE)),"")</f>
        <v/>
      </c>
      <c r="F1171" s="1"/>
      <c r="G1171" s="1"/>
      <c r="H1171" s="44" t="str">
        <f>IFERROR(IF(G1171="Y","R&amp;D Cluster",VLOOKUP(VALUE(C1171),Clusters!$A$5:$C$9999,3,FALSE)),"")</f>
        <v/>
      </c>
      <c r="I1171" s="1"/>
      <c r="J1171" s="1"/>
      <c r="K1171" s="30"/>
      <c r="L1171" s="30"/>
      <c r="M1171" s="22"/>
      <c r="N1171" s="22"/>
      <c r="O1171" s="40" t="str">
        <f t="shared" si="36"/>
        <v/>
      </c>
      <c r="P1171" s="41" t="str">
        <f t="shared" si="37"/>
        <v/>
      </c>
    </row>
    <row r="1172" spans="1:16" s="2" customFormat="1">
      <c r="A1172" s="1"/>
      <c r="B1172" s="1"/>
      <c r="C1172" s="21"/>
      <c r="D1172" s="21"/>
      <c r="E1172" s="44" t="str">
        <f>IFERROR(IF(RIGHT(C1172,3)="999","Contract/Other",VLOOKUP(C1172,'Assistance Listings'!$A$1:$C$9999,2,FALSE)),"")</f>
        <v/>
      </c>
      <c r="F1172" s="1"/>
      <c r="G1172" s="1"/>
      <c r="H1172" s="44" t="str">
        <f>IFERROR(IF(G1172="Y","R&amp;D Cluster",VLOOKUP(VALUE(C1172),Clusters!$A$5:$C$9999,3,FALSE)),"")</f>
        <v/>
      </c>
      <c r="I1172" s="1"/>
      <c r="J1172" s="1"/>
      <c r="K1172" s="30"/>
      <c r="L1172" s="30"/>
      <c r="M1172" s="22"/>
      <c r="N1172" s="22"/>
      <c r="O1172" s="40" t="str">
        <f t="shared" si="36"/>
        <v/>
      </c>
      <c r="P1172" s="41" t="str">
        <f t="shared" si="37"/>
        <v/>
      </c>
    </row>
    <row r="1173" spans="1:16" s="2" customFormat="1">
      <c r="A1173" s="1"/>
      <c r="B1173" s="1"/>
      <c r="C1173" s="21"/>
      <c r="D1173" s="21"/>
      <c r="E1173" s="44" t="str">
        <f>IFERROR(IF(RIGHT(C1173,3)="999","Contract/Other",VLOOKUP(C1173,'Assistance Listings'!$A$1:$C$9999,2,FALSE)),"")</f>
        <v/>
      </c>
      <c r="F1173" s="1"/>
      <c r="G1173" s="1"/>
      <c r="H1173" s="44" t="str">
        <f>IFERROR(IF(G1173="Y","R&amp;D Cluster",VLOOKUP(VALUE(C1173),Clusters!$A$5:$C$9999,3,FALSE)),"")</f>
        <v/>
      </c>
      <c r="I1173" s="1"/>
      <c r="J1173" s="1"/>
      <c r="K1173" s="30"/>
      <c r="L1173" s="30"/>
      <c r="M1173" s="22"/>
      <c r="N1173" s="22"/>
      <c r="O1173" s="40" t="str">
        <f t="shared" si="36"/>
        <v/>
      </c>
      <c r="P1173" s="41" t="str">
        <f t="shared" si="37"/>
        <v/>
      </c>
    </row>
    <row r="1174" spans="1:16" s="2" customFormat="1">
      <c r="A1174" s="1"/>
      <c r="B1174" s="1"/>
      <c r="C1174" s="21"/>
      <c r="D1174" s="21"/>
      <c r="E1174" s="44" t="str">
        <f>IFERROR(IF(RIGHT(C1174,3)="999","Contract/Other",VLOOKUP(C1174,'Assistance Listings'!$A$1:$C$9999,2,FALSE)),"")</f>
        <v/>
      </c>
      <c r="F1174" s="1"/>
      <c r="G1174" s="1"/>
      <c r="H1174" s="44" t="str">
        <f>IFERROR(IF(G1174="Y","R&amp;D Cluster",VLOOKUP(VALUE(C1174),Clusters!$A$5:$C$9999,3,FALSE)),"")</f>
        <v/>
      </c>
      <c r="I1174" s="1"/>
      <c r="J1174" s="1"/>
      <c r="K1174" s="30"/>
      <c r="L1174" s="30"/>
      <c r="M1174" s="22"/>
      <c r="N1174" s="22"/>
      <c r="O1174" s="40" t="str">
        <f t="shared" si="36"/>
        <v/>
      </c>
      <c r="P1174" s="41" t="str">
        <f t="shared" si="37"/>
        <v/>
      </c>
    </row>
    <row r="1175" spans="1:16" s="2" customFormat="1">
      <c r="A1175" s="1"/>
      <c r="B1175" s="1"/>
      <c r="C1175" s="21"/>
      <c r="D1175" s="21"/>
      <c r="E1175" s="44" t="str">
        <f>IFERROR(IF(RIGHT(C1175,3)="999","Contract/Other",VLOOKUP(C1175,'Assistance Listings'!$A$1:$C$9999,2,FALSE)),"")</f>
        <v/>
      </c>
      <c r="F1175" s="1"/>
      <c r="G1175" s="1"/>
      <c r="H1175" s="44" t="str">
        <f>IFERROR(IF(G1175="Y","R&amp;D Cluster",VLOOKUP(VALUE(C1175),Clusters!$A$5:$C$9999,3,FALSE)),"")</f>
        <v/>
      </c>
      <c r="I1175" s="1"/>
      <c r="J1175" s="1"/>
      <c r="K1175" s="30"/>
      <c r="L1175" s="30"/>
      <c r="M1175" s="22"/>
      <c r="N1175" s="22"/>
      <c r="O1175" s="40" t="str">
        <f t="shared" si="36"/>
        <v/>
      </c>
      <c r="P1175" s="41" t="str">
        <f t="shared" si="37"/>
        <v/>
      </c>
    </row>
    <row r="1176" spans="1:16" s="2" customFormat="1">
      <c r="A1176" s="1"/>
      <c r="B1176" s="1"/>
      <c r="C1176" s="21"/>
      <c r="D1176" s="21"/>
      <c r="E1176" s="44" t="str">
        <f>IFERROR(IF(RIGHT(C1176,3)="999","Contract/Other",VLOOKUP(C1176,'Assistance Listings'!$A$1:$C$9999,2,FALSE)),"")</f>
        <v/>
      </c>
      <c r="F1176" s="1"/>
      <c r="G1176" s="1"/>
      <c r="H1176" s="44" t="str">
        <f>IFERROR(IF(G1176="Y","R&amp;D Cluster",VLOOKUP(VALUE(C1176),Clusters!$A$5:$C$9999,3,FALSE)),"")</f>
        <v/>
      </c>
      <c r="I1176" s="1"/>
      <c r="J1176" s="1"/>
      <c r="K1176" s="30"/>
      <c r="L1176" s="30"/>
      <c r="M1176" s="22"/>
      <c r="N1176" s="22"/>
      <c r="O1176" s="40" t="str">
        <f t="shared" si="36"/>
        <v/>
      </c>
      <c r="P1176" s="41" t="str">
        <f t="shared" si="37"/>
        <v/>
      </c>
    </row>
    <row r="1177" spans="1:16" s="2" customFormat="1">
      <c r="A1177" s="1"/>
      <c r="B1177" s="1"/>
      <c r="C1177" s="21"/>
      <c r="D1177" s="21"/>
      <c r="E1177" s="44" t="str">
        <f>IFERROR(IF(RIGHT(C1177,3)="999","Contract/Other",VLOOKUP(C1177,'Assistance Listings'!$A$1:$C$9999,2,FALSE)),"")</f>
        <v/>
      </c>
      <c r="F1177" s="1"/>
      <c r="G1177" s="1"/>
      <c r="H1177" s="44" t="str">
        <f>IFERROR(IF(G1177="Y","R&amp;D Cluster",VLOOKUP(VALUE(C1177),Clusters!$A$5:$C$9999,3,FALSE)),"")</f>
        <v/>
      </c>
      <c r="I1177" s="1"/>
      <c r="J1177" s="1"/>
      <c r="K1177" s="30"/>
      <c r="L1177" s="30"/>
      <c r="M1177" s="22"/>
      <c r="N1177" s="22"/>
      <c r="O1177" s="40" t="str">
        <f t="shared" si="36"/>
        <v/>
      </c>
      <c r="P1177" s="41" t="str">
        <f t="shared" si="37"/>
        <v/>
      </c>
    </row>
    <row r="1178" spans="1:16" s="2" customFormat="1">
      <c r="A1178" s="1"/>
      <c r="B1178" s="1"/>
      <c r="C1178" s="21"/>
      <c r="D1178" s="21"/>
      <c r="E1178" s="44" t="str">
        <f>IFERROR(IF(RIGHT(C1178,3)="999","Contract/Other",VLOOKUP(C1178,'Assistance Listings'!$A$1:$C$9999,2,FALSE)),"")</f>
        <v/>
      </c>
      <c r="F1178" s="1"/>
      <c r="G1178" s="1"/>
      <c r="H1178" s="44" t="str">
        <f>IFERROR(IF(G1178="Y","R&amp;D Cluster",VLOOKUP(VALUE(C1178),Clusters!$A$5:$C$9999,3,FALSE)),"")</f>
        <v/>
      </c>
      <c r="I1178" s="1"/>
      <c r="J1178" s="1"/>
      <c r="K1178" s="30"/>
      <c r="L1178" s="30"/>
      <c r="M1178" s="22"/>
      <c r="N1178" s="22"/>
      <c r="O1178" s="40" t="str">
        <f t="shared" si="36"/>
        <v/>
      </c>
      <c r="P1178" s="41" t="str">
        <f t="shared" si="37"/>
        <v/>
      </c>
    </row>
    <row r="1179" spans="1:16" s="2" customFormat="1">
      <c r="A1179" s="1"/>
      <c r="B1179" s="1"/>
      <c r="C1179" s="21"/>
      <c r="D1179" s="21"/>
      <c r="E1179" s="44" t="str">
        <f>IFERROR(IF(RIGHT(C1179,3)="999","Contract/Other",VLOOKUP(C1179,'Assistance Listings'!$A$1:$C$9999,2,FALSE)),"")</f>
        <v/>
      </c>
      <c r="F1179" s="1"/>
      <c r="G1179" s="1"/>
      <c r="H1179" s="44" t="str">
        <f>IFERROR(IF(G1179="Y","R&amp;D Cluster",VLOOKUP(VALUE(C1179),Clusters!$A$5:$C$9999,3,FALSE)),"")</f>
        <v/>
      </c>
      <c r="I1179" s="1"/>
      <c r="J1179" s="1"/>
      <c r="K1179" s="30"/>
      <c r="L1179" s="30"/>
      <c r="M1179" s="22"/>
      <c r="N1179" s="22"/>
      <c r="O1179" s="40" t="str">
        <f t="shared" si="36"/>
        <v/>
      </c>
      <c r="P1179" s="41" t="str">
        <f t="shared" si="37"/>
        <v/>
      </c>
    </row>
    <row r="1180" spans="1:16" s="2" customFormat="1">
      <c r="A1180" s="1"/>
      <c r="B1180" s="1"/>
      <c r="C1180" s="21"/>
      <c r="D1180" s="21"/>
      <c r="E1180" s="44" t="str">
        <f>IFERROR(IF(RIGHT(C1180,3)="999","Contract/Other",VLOOKUP(C1180,'Assistance Listings'!$A$1:$C$9999,2,FALSE)),"")</f>
        <v/>
      </c>
      <c r="F1180" s="1"/>
      <c r="G1180" s="1"/>
      <c r="H1180" s="44" t="str">
        <f>IFERROR(IF(G1180="Y","R&amp;D Cluster",VLOOKUP(VALUE(C1180),Clusters!$A$5:$C$9999,3,FALSE)),"")</f>
        <v/>
      </c>
      <c r="I1180" s="1"/>
      <c r="J1180" s="1"/>
      <c r="K1180" s="30"/>
      <c r="L1180" s="30"/>
      <c r="M1180" s="22"/>
      <c r="N1180" s="22"/>
      <c r="O1180" s="40" t="str">
        <f t="shared" si="36"/>
        <v/>
      </c>
      <c r="P1180" s="41" t="str">
        <f t="shared" si="37"/>
        <v/>
      </c>
    </row>
    <row r="1181" spans="1:16" s="2" customFormat="1">
      <c r="A1181" s="1"/>
      <c r="B1181" s="1"/>
      <c r="C1181" s="21"/>
      <c r="D1181" s="21"/>
      <c r="E1181" s="44" t="str">
        <f>IFERROR(IF(RIGHT(C1181,3)="999","Contract/Other",VLOOKUP(C1181,'Assistance Listings'!$A$1:$C$9999,2,FALSE)),"")</f>
        <v/>
      </c>
      <c r="F1181" s="1"/>
      <c r="G1181" s="1"/>
      <c r="H1181" s="44" t="str">
        <f>IFERROR(IF(G1181="Y","R&amp;D Cluster",VLOOKUP(VALUE(C1181),Clusters!$A$5:$C$9999,3,FALSE)),"")</f>
        <v/>
      </c>
      <c r="I1181" s="1"/>
      <c r="J1181" s="1"/>
      <c r="K1181" s="30"/>
      <c r="L1181" s="30"/>
      <c r="M1181" s="22"/>
      <c r="N1181" s="22"/>
      <c r="O1181" s="40" t="str">
        <f t="shared" si="36"/>
        <v/>
      </c>
      <c r="P1181" s="41" t="str">
        <f t="shared" si="37"/>
        <v/>
      </c>
    </row>
    <row r="1182" spans="1:16" s="2" customFormat="1">
      <c r="A1182" s="1"/>
      <c r="B1182" s="1"/>
      <c r="C1182" s="21"/>
      <c r="D1182" s="21"/>
      <c r="E1182" s="44" t="str">
        <f>IFERROR(IF(RIGHT(C1182,3)="999","Contract/Other",VLOOKUP(C1182,'Assistance Listings'!$A$1:$C$9999,2,FALSE)),"")</f>
        <v/>
      </c>
      <c r="F1182" s="1"/>
      <c r="G1182" s="1"/>
      <c r="H1182" s="44" t="str">
        <f>IFERROR(IF(G1182="Y","R&amp;D Cluster",VLOOKUP(VALUE(C1182),Clusters!$A$5:$C$9999,3,FALSE)),"")</f>
        <v/>
      </c>
      <c r="I1182" s="1"/>
      <c r="J1182" s="1"/>
      <c r="K1182" s="30"/>
      <c r="L1182" s="30"/>
      <c r="M1182" s="22"/>
      <c r="N1182" s="22"/>
      <c r="O1182" s="40" t="str">
        <f t="shared" si="36"/>
        <v/>
      </c>
      <c r="P1182" s="41" t="str">
        <f t="shared" si="37"/>
        <v/>
      </c>
    </row>
    <row r="1183" spans="1:16" s="2" customFormat="1">
      <c r="A1183" s="1"/>
      <c r="B1183" s="1"/>
      <c r="C1183" s="21"/>
      <c r="D1183" s="21"/>
      <c r="E1183" s="44" t="str">
        <f>IFERROR(IF(RIGHT(C1183,3)="999","Contract/Other",VLOOKUP(C1183,'Assistance Listings'!$A$1:$C$9999,2,FALSE)),"")</f>
        <v/>
      </c>
      <c r="F1183" s="1"/>
      <c r="G1183" s="1"/>
      <c r="H1183" s="44" t="str">
        <f>IFERROR(IF(G1183="Y","R&amp;D Cluster",VLOOKUP(VALUE(C1183),Clusters!$A$5:$C$9999,3,FALSE)),"")</f>
        <v/>
      </c>
      <c r="I1183" s="1"/>
      <c r="J1183" s="1"/>
      <c r="K1183" s="30"/>
      <c r="L1183" s="30"/>
      <c r="M1183" s="22"/>
      <c r="N1183" s="22"/>
      <c r="O1183" s="40" t="str">
        <f t="shared" si="36"/>
        <v/>
      </c>
      <c r="P1183" s="41" t="str">
        <f t="shared" si="37"/>
        <v/>
      </c>
    </row>
    <row r="1184" spans="1:16" s="2" customFormat="1">
      <c r="A1184" s="1"/>
      <c r="B1184" s="1"/>
      <c r="C1184" s="21"/>
      <c r="D1184" s="21"/>
      <c r="E1184" s="44" t="str">
        <f>IFERROR(IF(RIGHT(C1184,3)="999","Contract/Other",VLOOKUP(C1184,'Assistance Listings'!$A$1:$C$9999,2,FALSE)),"")</f>
        <v/>
      </c>
      <c r="F1184" s="1"/>
      <c r="G1184" s="1"/>
      <c r="H1184" s="44" t="str">
        <f>IFERROR(IF(G1184="Y","R&amp;D Cluster",VLOOKUP(VALUE(C1184),Clusters!$A$5:$C$9999,3,FALSE)),"")</f>
        <v/>
      </c>
      <c r="I1184" s="1"/>
      <c r="J1184" s="1"/>
      <c r="K1184" s="30"/>
      <c r="L1184" s="30"/>
      <c r="M1184" s="22"/>
      <c r="N1184" s="22"/>
      <c r="O1184" s="40" t="str">
        <f t="shared" si="36"/>
        <v/>
      </c>
      <c r="P1184" s="41" t="str">
        <f t="shared" si="37"/>
        <v/>
      </c>
    </row>
    <row r="1185" spans="1:16" s="2" customFormat="1">
      <c r="A1185" s="1"/>
      <c r="B1185" s="1"/>
      <c r="C1185" s="21"/>
      <c r="D1185" s="21"/>
      <c r="E1185" s="44" t="str">
        <f>IFERROR(IF(RIGHT(C1185,3)="999","Contract/Other",VLOOKUP(C1185,'Assistance Listings'!$A$1:$C$9999,2,FALSE)),"")</f>
        <v/>
      </c>
      <c r="F1185" s="1"/>
      <c r="G1185" s="1"/>
      <c r="H1185" s="44" t="str">
        <f>IFERROR(IF(G1185="Y","R&amp;D Cluster",VLOOKUP(VALUE(C1185),Clusters!$A$5:$C$9999,3,FALSE)),"")</f>
        <v/>
      </c>
      <c r="I1185" s="1"/>
      <c r="J1185" s="1"/>
      <c r="K1185" s="30"/>
      <c r="L1185" s="30"/>
      <c r="M1185" s="22"/>
      <c r="N1185" s="22"/>
      <c r="O1185" s="40" t="str">
        <f t="shared" si="36"/>
        <v/>
      </c>
      <c r="P1185" s="41" t="str">
        <f t="shared" si="37"/>
        <v/>
      </c>
    </row>
    <row r="1186" spans="1:16" s="2" customFormat="1">
      <c r="A1186" s="1"/>
      <c r="B1186" s="1"/>
      <c r="C1186" s="21"/>
      <c r="D1186" s="21"/>
      <c r="E1186" s="44" t="str">
        <f>IFERROR(IF(RIGHT(C1186,3)="999","Contract/Other",VLOOKUP(C1186,'Assistance Listings'!$A$1:$C$9999,2,FALSE)),"")</f>
        <v/>
      </c>
      <c r="F1186" s="1"/>
      <c r="G1186" s="1"/>
      <c r="H1186" s="44" t="str">
        <f>IFERROR(IF(G1186="Y","R&amp;D Cluster",VLOOKUP(VALUE(C1186),Clusters!$A$5:$C$9999,3,FALSE)),"")</f>
        <v/>
      </c>
      <c r="I1186" s="1"/>
      <c r="J1186" s="1"/>
      <c r="K1186" s="30"/>
      <c r="L1186" s="30"/>
      <c r="M1186" s="22"/>
      <c r="N1186" s="22"/>
      <c r="O1186" s="40" t="str">
        <f t="shared" si="36"/>
        <v/>
      </c>
      <c r="P1186" s="41" t="str">
        <f t="shared" si="37"/>
        <v/>
      </c>
    </row>
    <row r="1187" spans="1:16" s="2" customFormat="1">
      <c r="A1187" s="1"/>
      <c r="B1187" s="1"/>
      <c r="C1187" s="21"/>
      <c r="D1187" s="21"/>
      <c r="E1187" s="44" t="str">
        <f>IFERROR(IF(RIGHT(C1187,3)="999","Contract/Other",VLOOKUP(C1187,'Assistance Listings'!$A$1:$C$9999,2,FALSE)),"")</f>
        <v/>
      </c>
      <c r="F1187" s="1"/>
      <c r="G1187" s="1"/>
      <c r="H1187" s="44" t="str">
        <f>IFERROR(IF(G1187="Y","R&amp;D Cluster",VLOOKUP(VALUE(C1187),Clusters!$A$5:$C$9999,3,FALSE)),"")</f>
        <v/>
      </c>
      <c r="I1187" s="1"/>
      <c r="J1187" s="1"/>
      <c r="K1187" s="30"/>
      <c r="L1187" s="30"/>
      <c r="M1187" s="22"/>
      <c r="N1187" s="22"/>
      <c r="O1187" s="40" t="str">
        <f t="shared" si="36"/>
        <v/>
      </c>
      <c r="P1187" s="41" t="str">
        <f t="shared" si="37"/>
        <v/>
      </c>
    </row>
    <row r="1188" spans="1:16" s="2" customFormat="1">
      <c r="A1188" s="1"/>
      <c r="B1188" s="1"/>
      <c r="C1188" s="21"/>
      <c r="D1188" s="21"/>
      <c r="E1188" s="44" t="str">
        <f>IFERROR(IF(RIGHT(C1188,3)="999","Contract/Other",VLOOKUP(C1188,'Assistance Listings'!$A$1:$C$9999,2,FALSE)),"")</f>
        <v/>
      </c>
      <c r="F1188" s="1"/>
      <c r="G1188" s="1"/>
      <c r="H1188" s="44" t="str">
        <f>IFERROR(IF(G1188="Y","R&amp;D Cluster",VLOOKUP(VALUE(C1188),Clusters!$A$5:$C$9999,3,FALSE)),"")</f>
        <v/>
      </c>
      <c r="I1188" s="1"/>
      <c r="J1188" s="1"/>
      <c r="K1188" s="30"/>
      <c r="L1188" s="30"/>
      <c r="M1188" s="22"/>
      <c r="N1188" s="22"/>
      <c r="O1188" s="40" t="str">
        <f t="shared" si="36"/>
        <v/>
      </c>
      <c r="P1188" s="41" t="str">
        <f t="shared" si="37"/>
        <v/>
      </c>
    </row>
    <row r="1189" spans="1:16" s="2" customFormat="1">
      <c r="A1189" s="1"/>
      <c r="B1189" s="1"/>
      <c r="C1189" s="21"/>
      <c r="D1189" s="21"/>
      <c r="E1189" s="44" t="str">
        <f>IFERROR(IF(RIGHT(C1189,3)="999","Contract/Other",VLOOKUP(C1189,'Assistance Listings'!$A$1:$C$9999,2,FALSE)),"")</f>
        <v/>
      </c>
      <c r="F1189" s="1"/>
      <c r="G1189" s="1"/>
      <c r="H1189" s="44" t="str">
        <f>IFERROR(IF(G1189="Y","R&amp;D Cluster",VLOOKUP(VALUE(C1189),Clusters!$A$5:$C$9999,3,FALSE)),"")</f>
        <v/>
      </c>
      <c r="I1189" s="1"/>
      <c r="J1189" s="1"/>
      <c r="K1189" s="30"/>
      <c r="L1189" s="30"/>
      <c r="M1189" s="22"/>
      <c r="N1189" s="22"/>
      <c r="O1189" s="40" t="str">
        <f t="shared" si="36"/>
        <v/>
      </c>
      <c r="P1189" s="41" t="str">
        <f t="shared" si="37"/>
        <v/>
      </c>
    </row>
    <row r="1190" spans="1:16" s="2" customFormat="1">
      <c r="A1190" s="1"/>
      <c r="B1190" s="1"/>
      <c r="C1190" s="21"/>
      <c r="D1190" s="21"/>
      <c r="E1190" s="44" t="str">
        <f>IFERROR(IF(RIGHT(C1190,3)="999","Contract/Other",VLOOKUP(C1190,'Assistance Listings'!$A$1:$C$9999,2,FALSE)),"")</f>
        <v/>
      </c>
      <c r="F1190" s="1"/>
      <c r="G1190" s="1"/>
      <c r="H1190" s="44" t="str">
        <f>IFERROR(IF(G1190="Y","R&amp;D Cluster",VLOOKUP(VALUE(C1190),Clusters!$A$5:$C$9999,3,FALSE)),"")</f>
        <v/>
      </c>
      <c r="I1190" s="1"/>
      <c r="J1190" s="1"/>
      <c r="K1190" s="30"/>
      <c r="L1190" s="30"/>
      <c r="M1190" s="22"/>
      <c r="N1190" s="22"/>
      <c r="O1190" s="40" t="str">
        <f t="shared" si="36"/>
        <v/>
      </c>
      <c r="P1190" s="41" t="str">
        <f t="shared" si="37"/>
        <v/>
      </c>
    </row>
    <row r="1191" spans="1:16" s="2" customFormat="1">
      <c r="A1191" s="1"/>
      <c r="B1191" s="1"/>
      <c r="C1191" s="21"/>
      <c r="D1191" s="21"/>
      <c r="E1191" s="44" t="str">
        <f>IFERROR(IF(RIGHT(C1191,3)="999","Contract/Other",VLOOKUP(C1191,'Assistance Listings'!$A$1:$C$9999,2,FALSE)),"")</f>
        <v/>
      </c>
      <c r="F1191" s="1"/>
      <c r="G1191" s="1"/>
      <c r="H1191" s="44" t="str">
        <f>IFERROR(IF(G1191="Y","R&amp;D Cluster",VLOOKUP(VALUE(C1191),Clusters!$A$5:$C$9999,3,FALSE)),"")</f>
        <v/>
      </c>
      <c r="I1191" s="1"/>
      <c r="J1191" s="1"/>
      <c r="K1191" s="30"/>
      <c r="L1191" s="30"/>
      <c r="M1191" s="22"/>
      <c r="N1191" s="22"/>
      <c r="O1191" s="40" t="str">
        <f t="shared" si="36"/>
        <v/>
      </c>
      <c r="P1191" s="41" t="str">
        <f t="shared" si="37"/>
        <v/>
      </c>
    </row>
    <row r="1192" spans="1:16" s="2" customFormat="1">
      <c r="A1192" s="1"/>
      <c r="B1192" s="1"/>
      <c r="C1192" s="21"/>
      <c r="D1192" s="21"/>
      <c r="E1192" s="44" t="str">
        <f>IFERROR(IF(RIGHT(C1192,3)="999","Contract/Other",VLOOKUP(C1192,'Assistance Listings'!$A$1:$C$9999,2,FALSE)),"")</f>
        <v/>
      </c>
      <c r="F1192" s="1"/>
      <c r="G1192" s="1"/>
      <c r="H1192" s="44" t="str">
        <f>IFERROR(IF(G1192="Y","R&amp;D Cluster",VLOOKUP(VALUE(C1192),Clusters!$A$5:$C$9999,3,FALSE)),"")</f>
        <v/>
      </c>
      <c r="I1192" s="1"/>
      <c r="J1192" s="1"/>
      <c r="K1192" s="30"/>
      <c r="L1192" s="30"/>
      <c r="M1192" s="22"/>
      <c r="N1192" s="22"/>
      <c r="O1192" s="40" t="str">
        <f t="shared" si="36"/>
        <v/>
      </c>
      <c r="P1192" s="41" t="str">
        <f t="shared" si="37"/>
        <v/>
      </c>
    </row>
    <row r="1193" spans="1:16" s="2" customFormat="1">
      <c r="A1193" s="1"/>
      <c r="B1193" s="1"/>
      <c r="C1193" s="21"/>
      <c r="D1193" s="21"/>
      <c r="E1193" s="44" t="str">
        <f>IFERROR(IF(RIGHT(C1193,3)="999","Contract/Other",VLOOKUP(C1193,'Assistance Listings'!$A$1:$C$9999,2,FALSE)),"")</f>
        <v/>
      </c>
      <c r="F1193" s="1"/>
      <c r="G1193" s="1"/>
      <c r="H1193" s="44" t="str">
        <f>IFERROR(IF(G1193="Y","R&amp;D Cluster",VLOOKUP(VALUE(C1193),Clusters!$A$5:$C$9999,3,FALSE)),"")</f>
        <v/>
      </c>
      <c r="I1193" s="1"/>
      <c r="J1193" s="1"/>
      <c r="K1193" s="30"/>
      <c r="L1193" s="30"/>
      <c r="M1193" s="22"/>
      <c r="N1193" s="22"/>
      <c r="O1193" s="40" t="str">
        <f t="shared" si="36"/>
        <v/>
      </c>
      <c r="P1193" s="41" t="str">
        <f t="shared" si="37"/>
        <v/>
      </c>
    </row>
    <row r="1194" spans="1:16" s="2" customFormat="1">
      <c r="A1194" s="1"/>
      <c r="B1194" s="1"/>
      <c r="C1194" s="21"/>
      <c r="D1194" s="21"/>
      <c r="E1194" s="44" t="str">
        <f>IFERROR(IF(RIGHT(C1194,3)="999","Contract/Other",VLOOKUP(C1194,'Assistance Listings'!$A$1:$C$9999,2,FALSE)),"")</f>
        <v/>
      </c>
      <c r="F1194" s="1"/>
      <c r="G1194" s="1"/>
      <c r="H1194" s="44" t="str">
        <f>IFERROR(IF(G1194="Y","R&amp;D Cluster",VLOOKUP(VALUE(C1194),Clusters!$A$5:$C$9999,3,FALSE)),"")</f>
        <v/>
      </c>
      <c r="I1194" s="1"/>
      <c r="J1194" s="1"/>
      <c r="K1194" s="30"/>
      <c r="L1194" s="30"/>
      <c r="M1194" s="22"/>
      <c r="N1194" s="22"/>
      <c r="O1194" s="40" t="str">
        <f t="shared" si="36"/>
        <v/>
      </c>
      <c r="P1194" s="41" t="str">
        <f t="shared" si="37"/>
        <v/>
      </c>
    </row>
    <row r="1195" spans="1:16" s="2" customFormat="1">
      <c r="A1195" s="1"/>
      <c r="B1195" s="1"/>
      <c r="C1195" s="21"/>
      <c r="D1195" s="21"/>
      <c r="E1195" s="44" t="str">
        <f>IFERROR(IF(RIGHT(C1195,3)="999","Contract/Other",VLOOKUP(C1195,'Assistance Listings'!$A$1:$C$9999,2,FALSE)),"")</f>
        <v/>
      </c>
      <c r="F1195" s="1"/>
      <c r="G1195" s="1"/>
      <c r="H1195" s="44" t="str">
        <f>IFERROR(IF(G1195="Y","R&amp;D Cluster",VLOOKUP(VALUE(C1195),Clusters!$A$5:$C$9999,3,FALSE)),"")</f>
        <v/>
      </c>
      <c r="I1195" s="1"/>
      <c r="J1195" s="1"/>
      <c r="K1195" s="30"/>
      <c r="L1195" s="30"/>
      <c r="M1195" s="22"/>
      <c r="N1195" s="22"/>
      <c r="O1195" s="40" t="str">
        <f t="shared" si="36"/>
        <v/>
      </c>
      <c r="P1195" s="41" t="str">
        <f t="shared" si="37"/>
        <v/>
      </c>
    </row>
    <row r="1196" spans="1:16" s="2" customFormat="1">
      <c r="A1196" s="1"/>
      <c r="B1196" s="1"/>
      <c r="C1196" s="21"/>
      <c r="D1196" s="21"/>
      <c r="E1196" s="44" t="str">
        <f>IFERROR(IF(RIGHT(C1196,3)="999","Contract/Other",VLOOKUP(C1196,'Assistance Listings'!$A$1:$C$9999,2,FALSE)),"")</f>
        <v/>
      </c>
      <c r="F1196" s="1"/>
      <c r="G1196" s="1"/>
      <c r="H1196" s="44" t="str">
        <f>IFERROR(IF(G1196="Y","R&amp;D Cluster",VLOOKUP(VALUE(C1196),Clusters!$A$5:$C$9999,3,FALSE)),"")</f>
        <v/>
      </c>
      <c r="I1196" s="1"/>
      <c r="J1196" s="1"/>
      <c r="K1196" s="30"/>
      <c r="L1196" s="30"/>
      <c r="M1196" s="22"/>
      <c r="N1196" s="22"/>
      <c r="O1196" s="40" t="str">
        <f t="shared" si="36"/>
        <v/>
      </c>
      <c r="P1196" s="41" t="str">
        <f t="shared" si="37"/>
        <v/>
      </c>
    </row>
    <row r="1197" spans="1:16" s="2" customFormat="1">
      <c r="A1197" s="1"/>
      <c r="B1197" s="1"/>
      <c r="C1197" s="21"/>
      <c r="D1197" s="21"/>
      <c r="E1197" s="44" t="str">
        <f>IFERROR(IF(RIGHT(C1197,3)="999","Contract/Other",VLOOKUP(C1197,'Assistance Listings'!$A$1:$C$9999,2,FALSE)),"")</f>
        <v/>
      </c>
      <c r="F1197" s="1"/>
      <c r="G1197" s="1"/>
      <c r="H1197" s="44" t="str">
        <f>IFERROR(IF(G1197="Y","R&amp;D Cluster",VLOOKUP(VALUE(C1197),Clusters!$A$5:$C$9999,3,FALSE)),"")</f>
        <v/>
      </c>
      <c r="I1197" s="1"/>
      <c r="J1197" s="1"/>
      <c r="K1197" s="30"/>
      <c r="L1197" s="30"/>
      <c r="M1197" s="22"/>
      <c r="N1197" s="22"/>
      <c r="O1197" s="40" t="str">
        <f t="shared" si="36"/>
        <v/>
      </c>
      <c r="P1197" s="41" t="str">
        <f t="shared" si="37"/>
        <v/>
      </c>
    </row>
    <row r="1198" spans="1:16" s="2" customFormat="1">
      <c r="A1198" s="1"/>
      <c r="B1198" s="1"/>
      <c r="C1198" s="21"/>
      <c r="D1198" s="21"/>
      <c r="E1198" s="44" t="str">
        <f>IFERROR(IF(RIGHT(C1198,3)="999","Contract/Other",VLOOKUP(C1198,'Assistance Listings'!$A$1:$C$9999,2,FALSE)),"")</f>
        <v/>
      </c>
      <c r="F1198" s="1"/>
      <c r="G1198" s="1"/>
      <c r="H1198" s="44" t="str">
        <f>IFERROR(IF(G1198="Y","R&amp;D Cluster",VLOOKUP(VALUE(C1198),Clusters!$A$5:$C$9999,3,FALSE)),"")</f>
        <v/>
      </c>
      <c r="I1198" s="1"/>
      <c r="J1198" s="1"/>
      <c r="K1198" s="30"/>
      <c r="L1198" s="30"/>
      <c r="M1198" s="22"/>
      <c r="N1198" s="22"/>
      <c r="O1198" s="40" t="str">
        <f t="shared" si="36"/>
        <v/>
      </c>
      <c r="P1198" s="41" t="str">
        <f t="shared" si="37"/>
        <v/>
      </c>
    </row>
    <row r="1199" spans="1:16" s="2" customFormat="1">
      <c r="A1199" s="1"/>
      <c r="B1199" s="1"/>
      <c r="C1199" s="21"/>
      <c r="D1199" s="21"/>
      <c r="E1199" s="44" t="str">
        <f>IFERROR(IF(RIGHT(C1199,3)="999","Contract/Other",VLOOKUP(C1199,'Assistance Listings'!$A$1:$C$9999,2,FALSE)),"")</f>
        <v/>
      </c>
      <c r="F1199" s="1"/>
      <c r="G1199" s="1"/>
      <c r="H1199" s="44" t="str">
        <f>IFERROR(IF(G1199="Y","R&amp;D Cluster",VLOOKUP(VALUE(C1199),Clusters!$A$5:$C$9999,3,FALSE)),"")</f>
        <v/>
      </c>
      <c r="I1199" s="1"/>
      <c r="J1199" s="1"/>
      <c r="K1199" s="30"/>
      <c r="L1199" s="30"/>
      <c r="M1199" s="22"/>
      <c r="N1199" s="22"/>
      <c r="O1199" s="40" t="str">
        <f t="shared" si="36"/>
        <v/>
      </c>
      <c r="P1199" s="41" t="str">
        <f t="shared" si="37"/>
        <v/>
      </c>
    </row>
    <row r="1200" spans="1:16" s="2" customFormat="1">
      <c r="A1200" s="1"/>
      <c r="B1200" s="1"/>
      <c r="C1200" s="21"/>
      <c r="D1200" s="21"/>
      <c r="E1200" s="44" t="str">
        <f>IFERROR(IF(RIGHT(C1200,3)="999","Contract/Other",VLOOKUP(C1200,'Assistance Listings'!$A$1:$C$9999,2,FALSE)),"")</f>
        <v/>
      </c>
      <c r="F1200" s="1"/>
      <c r="G1200" s="1"/>
      <c r="H1200" s="44" t="str">
        <f>IFERROR(IF(G1200="Y","R&amp;D Cluster",VLOOKUP(VALUE(C1200),Clusters!$A$5:$C$9999,3,FALSE)),"")</f>
        <v/>
      </c>
      <c r="I1200" s="1"/>
      <c r="J1200" s="1"/>
      <c r="K1200" s="30"/>
      <c r="L1200" s="30"/>
      <c r="M1200" s="22"/>
      <c r="N1200" s="22"/>
      <c r="O1200" s="40" t="str">
        <f t="shared" si="36"/>
        <v/>
      </c>
      <c r="P1200" s="41" t="str">
        <f t="shared" si="37"/>
        <v/>
      </c>
    </row>
    <row r="1201" spans="1:16" s="2" customFormat="1">
      <c r="A1201" s="1"/>
      <c r="B1201" s="1"/>
      <c r="C1201" s="21"/>
      <c r="D1201" s="21"/>
      <c r="E1201" s="44" t="str">
        <f>IFERROR(IF(RIGHT(C1201,3)="999","Contract/Other",VLOOKUP(C1201,'Assistance Listings'!$A$1:$C$9999,2,FALSE)),"")</f>
        <v/>
      </c>
      <c r="F1201" s="1"/>
      <c r="G1201" s="1"/>
      <c r="H1201" s="44" t="str">
        <f>IFERROR(IF(G1201="Y","R&amp;D Cluster",VLOOKUP(VALUE(C1201),Clusters!$A$5:$C$9999,3,FALSE)),"")</f>
        <v/>
      </c>
      <c r="I1201" s="1"/>
      <c r="J1201" s="1"/>
      <c r="K1201" s="30"/>
      <c r="L1201" s="30"/>
      <c r="M1201" s="22"/>
      <c r="N1201" s="22"/>
      <c r="O1201" s="40" t="str">
        <f t="shared" si="36"/>
        <v/>
      </c>
      <c r="P1201" s="41" t="str">
        <f t="shared" si="37"/>
        <v/>
      </c>
    </row>
    <row r="1202" spans="1:16" s="2" customFormat="1">
      <c r="A1202" s="1"/>
      <c r="B1202" s="1"/>
      <c r="C1202" s="21"/>
      <c r="D1202" s="21"/>
      <c r="E1202" s="44" t="str">
        <f>IFERROR(IF(RIGHT(C1202,3)="999","Contract/Other",VLOOKUP(C1202,'Assistance Listings'!$A$1:$C$9999,2,FALSE)),"")</f>
        <v/>
      </c>
      <c r="F1202" s="1"/>
      <c r="G1202" s="1"/>
      <c r="H1202" s="44" t="str">
        <f>IFERROR(IF(G1202="Y","R&amp;D Cluster",VLOOKUP(VALUE(C1202),Clusters!$A$5:$C$9999,3,FALSE)),"")</f>
        <v/>
      </c>
      <c r="I1202" s="1"/>
      <c r="J1202" s="1"/>
      <c r="K1202" s="30"/>
      <c r="L1202" s="30"/>
      <c r="M1202" s="22"/>
      <c r="N1202" s="22"/>
      <c r="O1202" s="40" t="str">
        <f t="shared" si="36"/>
        <v/>
      </c>
      <c r="P1202" s="41" t="str">
        <f t="shared" si="37"/>
        <v/>
      </c>
    </row>
    <row r="1203" spans="1:16" s="2" customFormat="1">
      <c r="A1203" s="1"/>
      <c r="B1203" s="1"/>
      <c r="C1203" s="21"/>
      <c r="D1203" s="21"/>
      <c r="E1203" s="44" t="str">
        <f>IFERROR(IF(RIGHT(C1203,3)="999","Contract/Other",VLOOKUP(C1203,'Assistance Listings'!$A$1:$C$9999,2,FALSE)),"")</f>
        <v/>
      </c>
      <c r="F1203" s="1"/>
      <c r="G1203" s="1"/>
      <c r="H1203" s="44" t="str">
        <f>IFERROR(IF(G1203="Y","R&amp;D Cluster",VLOOKUP(VALUE(C1203),Clusters!$A$5:$C$9999,3,FALSE)),"")</f>
        <v/>
      </c>
      <c r="I1203" s="1"/>
      <c r="J1203" s="1"/>
      <c r="K1203" s="30"/>
      <c r="L1203" s="30"/>
      <c r="M1203" s="22"/>
      <c r="N1203" s="22"/>
      <c r="O1203" s="40" t="str">
        <f t="shared" si="36"/>
        <v/>
      </c>
      <c r="P1203" s="41" t="str">
        <f t="shared" si="37"/>
        <v/>
      </c>
    </row>
    <row r="1204" spans="1:16" s="2" customFormat="1">
      <c r="A1204" s="1"/>
      <c r="B1204" s="1"/>
      <c r="C1204" s="21"/>
      <c r="D1204" s="21"/>
      <c r="E1204" s="44" t="str">
        <f>IFERROR(IF(RIGHT(C1204,3)="999","Contract/Other",VLOOKUP(C1204,'Assistance Listings'!$A$1:$C$9999,2,FALSE)),"")</f>
        <v/>
      </c>
      <c r="F1204" s="1"/>
      <c r="G1204" s="1"/>
      <c r="H1204" s="44" t="str">
        <f>IFERROR(IF(G1204="Y","R&amp;D Cluster",VLOOKUP(VALUE(C1204),Clusters!$A$5:$C$9999,3,FALSE)),"")</f>
        <v/>
      </c>
      <c r="I1204" s="1"/>
      <c r="J1204" s="1"/>
      <c r="K1204" s="30"/>
      <c r="L1204" s="30"/>
      <c r="M1204" s="22"/>
      <c r="N1204" s="22"/>
      <c r="O1204" s="40" t="str">
        <f t="shared" si="36"/>
        <v/>
      </c>
      <c r="P1204" s="41" t="str">
        <f t="shared" si="37"/>
        <v/>
      </c>
    </row>
    <row r="1205" spans="1:16" s="2" customFormat="1">
      <c r="A1205" s="1"/>
      <c r="B1205" s="1"/>
      <c r="C1205" s="21"/>
      <c r="D1205" s="21"/>
      <c r="E1205" s="44" t="str">
        <f>IFERROR(IF(RIGHT(C1205,3)="999","Contract/Other",VLOOKUP(C1205,'Assistance Listings'!$A$1:$C$9999,2,FALSE)),"")</f>
        <v/>
      </c>
      <c r="F1205" s="1"/>
      <c r="G1205" s="1"/>
      <c r="H1205" s="44" t="str">
        <f>IFERROR(IF(G1205="Y","R&amp;D Cluster",VLOOKUP(VALUE(C1205),Clusters!$A$5:$C$9999,3,FALSE)),"")</f>
        <v/>
      </c>
      <c r="I1205" s="1"/>
      <c r="J1205" s="1"/>
      <c r="K1205" s="30"/>
      <c r="L1205" s="30"/>
      <c r="M1205" s="22"/>
      <c r="N1205" s="22"/>
      <c r="O1205" s="40" t="str">
        <f t="shared" si="36"/>
        <v/>
      </c>
      <c r="P1205" s="41" t="str">
        <f t="shared" si="37"/>
        <v/>
      </c>
    </row>
    <row r="1206" spans="1:16" s="2" customFormat="1">
      <c r="A1206" s="1"/>
      <c r="B1206" s="1"/>
      <c r="C1206" s="21"/>
      <c r="D1206" s="21"/>
      <c r="E1206" s="44" t="str">
        <f>IFERROR(IF(RIGHT(C1206,3)="999","Contract/Other",VLOOKUP(C1206,'Assistance Listings'!$A$1:$C$9999,2,FALSE)),"")</f>
        <v/>
      </c>
      <c r="F1206" s="1"/>
      <c r="G1206" s="1"/>
      <c r="H1206" s="44" t="str">
        <f>IFERROR(IF(G1206="Y","R&amp;D Cluster",VLOOKUP(VALUE(C1206),Clusters!$A$5:$C$9999,3,FALSE)),"")</f>
        <v/>
      </c>
      <c r="I1206" s="1"/>
      <c r="J1206" s="1"/>
      <c r="K1206" s="30"/>
      <c r="L1206" s="30"/>
      <c r="M1206" s="22"/>
      <c r="N1206" s="22"/>
      <c r="O1206" s="40" t="str">
        <f t="shared" si="36"/>
        <v/>
      </c>
      <c r="P1206" s="41" t="str">
        <f t="shared" si="37"/>
        <v/>
      </c>
    </row>
    <row r="1207" spans="1:16" s="2" customFormat="1">
      <c r="A1207" s="1"/>
      <c r="B1207" s="1"/>
      <c r="C1207" s="21"/>
      <c r="D1207" s="21"/>
      <c r="E1207" s="44" t="str">
        <f>IFERROR(IF(RIGHT(C1207,3)="999","Contract/Other",VLOOKUP(C1207,'Assistance Listings'!$A$1:$C$9999,2,FALSE)),"")</f>
        <v/>
      </c>
      <c r="F1207" s="1"/>
      <c r="G1207" s="1"/>
      <c r="H1207" s="44" t="str">
        <f>IFERROR(IF(G1207="Y","R&amp;D Cluster",VLOOKUP(VALUE(C1207),Clusters!$A$5:$C$9999,3,FALSE)),"")</f>
        <v/>
      </c>
      <c r="I1207" s="1"/>
      <c r="J1207" s="1"/>
      <c r="K1207" s="30"/>
      <c r="L1207" s="30"/>
      <c r="M1207" s="22"/>
      <c r="N1207" s="22"/>
      <c r="O1207" s="40" t="str">
        <f t="shared" si="36"/>
        <v/>
      </c>
      <c r="P1207" s="41" t="str">
        <f t="shared" si="37"/>
        <v/>
      </c>
    </row>
    <row r="1208" spans="1:16" s="2" customFormat="1">
      <c r="A1208" s="1"/>
      <c r="B1208" s="1"/>
      <c r="C1208" s="21"/>
      <c r="D1208" s="21"/>
      <c r="E1208" s="44" t="str">
        <f>IFERROR(IF(RIGHT(C1208,3)="999","Contract/Other",VLOOKUP(C1208,'Assistance Listings'!$A$1:$C$9999,2,FALSE)),"")</f>
        <v/>
      </c>
      <c r="F1208" s="1"/>
      <c r="G1208" s="1"/>
      <c r="H1208" s="44" t="str">
        <f>IFERROR(IF(G1208="Y","R&amp;D Cluster",VLOOKUP(VALUE(C1208),Clusters!$A$5:$C$9999,3,FALSE)),"")</f>
        <v/>
      </c>
      <c r="I1208" s="1"/>
      <c r="J1208" s="1"/>
      <c r="K1208" s="30"/>
      <c r="L1208" s="30"/>
      <c r="M1208" s="22"/>
      <c r="N1208" s="22"/>
      <c r="O1208" s="40" t="str">
        <f t="shared" si="36"/>
        <v/>
      </c>
      <c r="P1208" s="41" t="str">
        <f t="shared" si="37"/>
        <v/>
      </c>
    </row>
    <row r="1209" spans="1:16" s="2" customFormat="1">
      <c r="A1209" s="1"/>
      <c r="B1209" s="1"/>
      <c r="C1209" s="21"/>
      <c r="D1209" s="21"/>
      <c r="E1209" s="44" t="str">
        <f>IFERROR(IF(RIGHT(C1209,3)="999","Contract/Other",VLOOKUP(C1209,'Assistance Listings'!$A$1:$C$9999,2,FALSE)),"")</f>
        <v/>
      </c>
      <c r="F1209" s="1"/>
      <c r="G1209" s="1"/>
      <c r="H1209" s="44" t="str">
        <f>IFERROR(IF(G1209="Y","R&amp;D Cluster",VLOOKUP(VALUE(C1209),Clusters!$A$5:$C$9999,3,FALSE)),"")</f>
        <v/>
      </c>
      <c r="I1209" s="1"/>
      <c r="J1209" s="1"/>
      <c r="K1209" s="30"/>
      <c r="L1209" s="30"/>
      <c r="M1209" s="22"/>
      <c r="N1209" s="22"/>
      <c r="O1209" s="40" t="str">
        <f t="shared" si="36"/>
        <v/>
      </c>
      <c r="P1209" s="41" t="str">
        <f t="shared" si="37"/>
        <v/>
      </c>
    </row>
    <row r="1210" spans="1:16" s="2" customFormat="1">
      <c r="A1210" s="1"/>
      <c r="B1210" s="1"/>
      <c r="C1210" s="21"/>
      <c r="D1210" s="21"/>
      <c r="E1210" s="44" t="str">
        <f>IFERROR(IF(RIGHT(C1210,3)="999","Contract/Other",VLOOKUP(C1210,'Assistance Listings'!$A$1:$C$9999,2,FALSE)),"")</f>
        <v/>
      </c>
      <c r="F1210" s="1"/>
      <c r="G1210" s="1"/>
      <c r="H1210" s="44" t="str">
        <f>IFERROR(IF(G1210="Y","R&amp;D Cluster",VLOOKUP(VALUE(C1210),Clusters!$A$5:$C$9999,3,FALSE)),"")</f>
        <v/>
      </c>
      <c r="I1210" s="1"/>
      <c r="J1210" s="1"/>
      <c r="K1210" s="30"/>
      <c r="L1210" s="30"/>
      <c r="M1210" s="22"/>
      <c r="N1210" s="22"/>
      <c r="O1210" s="40" t="str">
        <f t="shared" si="36"/>
        <v/>
      </c>
      <c r="P1210" s="41" t="str">
        <f t="shared" si="37"/>
        <v/>
      </c>
    </row>
    <row r="1211" spans="1:16" s="2" customFormat="1">
      <c r="A1211" s="1"/>
      <c r="B1211" s="1"/>
      <c r="C1211" s="21"/>
      <c r="D1211" s="21"/>
      <c r="E1211" s="44" t="str">
        <f>IFERROR(IF(RIGHT(C1211,3)="999","Contract/Other",VLOOKUP(C1211,'Assistance Listings'!$A$1:$C$9999,2,FALSE)),"")</f>
        <v/>
      </c>
      <c r="F1211" s="1"/>
      <c r="G1211" s="1"/>
      <c r="H1211" s="44" t="str">
        <f>IFERROR(IF(G1211="Y","R&amp;D Cluster",VLOOKUP(VALUE(C1211),Clusters!$A$5:$C$9999,3,FALSE)),"")</f>
        <v/>
      </c>
      <c r="I1211" s="1"/>
      <c r="J1211" s="1"/>
      <c r="K1211" s="30"/>
      <c r="L1211" s="30"/>
      <c r="M1211" s="22"/>
      <c r="N1211" s="22"/>
      <c r="O1211" s="40" t="str">
        <f t="shared" si="36"/>
        <v/>
      </c>
      <c r="P1211" s="41" t="str">
        <f t="shared" si="37"/>
        <v/>
      </c>
    </row>
    <row r="1212" spans="1:16" s="2" customFormat="1">
      <c r="A1212" s="1"/>
      <c r="B1212" s="1"/>
      <c r="C1212" s="21"/>
      <c r="D1212" s="21"/>
      <c r="E1212" s="44" t="str">
        <f>IFERROR(IF(RIGHT(C1212,3)="999","Contract/Other",VLOOKUP(C1212,'Assistance Listings'!$A$1:$C$9999,2,FALSE)),"")</f>
        <v/>
      </c>
      <c r="F1212" s="1"/>
      <c r="G1212" s="1"/>
      <c r="H1212" s="44" t="str">
        <f>IFERROR(IF(G1212="Y","R&amp;D Cluster",VLOOKUP(VALUE(C1212),Clusters!$A$5:$C$9999,3,FALSE)),"")</f>
        <v/>
      </c>
      <c r="I1212" s="1"/>
      <c r="J1212" s="1"/>
      <c r="K1212" s="30"/>
      <c r="L1212" s="30"/>
      <c r="M1212" s="22"/>
      <c r="N1212" s="22"/>
      <c r="O1212" s="40" t="str">
        <f t="shared" si="36"/>
        <v/>
      </c>
      <c r="P1212" s="41" t="str">
        <f t="shared" si="37"/>
        <v/>
      </c>
    </row>
    <row r="1213" spans="1:16" s="2" customFormat="1">
      <c r="A1213" s="1"/>
      <c r="B1213" s="1"/>
      <c r="C1213" s="21"/>
      <c r="D1213" s="21"/>
      <c r="E1213" s="44" t="str">
        <f>IFERROR(IF(RIGHT(C1213,3)="999","Contract/Other",VLOOKUP(C1213,'Assistance Listings'!$A$1:$C$9999,2,FALSE)),"")</f>
        <v/>
      </c>
      <c r="F1213" s="1"/>
      <c r="G1213" s="1"/>
      <c r="H1213" s="44" t="str">
        <f>IFERROR(IF(G1213="Y","R&amp;D Cluster",VLOOKUP(VALUE(C1213),Clusters!$A$5:$C$9999,3,FALSE)),"")</f>
        <v/>
      </c>
      <c r="I1213" s="1"/>
      <c r="J1213" s="1"/>
      <c r="K1213" s="30"/>
      <c r="L1213" s="30"/>
      <c r="M1213" s="22"/>
      <c r="N1213" s="22"/>
      <c r="O1213" s="40" t="str">
        <f t="shared" si="36"/>
        <v/>
      </c>
      <c r="P1213" s="41" t="str">
        <f t="shared" si="37"/>
        <v/>
      </c>
    </row>
    <row r="1214" spans="1:16" s="2" customFormat="1">
      <c r="A1214" s="1"/>
      <c r="B1214" s="1"/>
      <c r="C1214" s="21"/>
      <c r="D1214" s="21"/>
      <c r="E1214" s="44" t="str">
        <f>IFERROR(IF(RIGHT(C1214,3)="999","Contract/Other",VLOOKUP(C1214,'Assistance Listings'!$A$1:$C$9999,2,FALSE)),"")</f>
        <v/>
      </c>
      <c r="F1214" s="1"/>
      <c r="G1214" s="1"/>
      <c r="H1214" s="44" t="str">
        <f>IFERROR(IF(G1214="Y","R&amp;D Cluster",VLOOKUP(VALUE(C1214),Clusters!$A$5:$C$9999,3,FALSE)),"")</f>
        <v/>
      </c>
      <c r="I1214" s="1"/>
      <c r="J1214" s="1"/>
      <c r="K1214" s="30"/>
      <c r="L1214" s="30"/>
      <c r="M1214" s="22"/>
      <c r="N1214" s="22"/>
      <c r="O1214" s="40" t="str">
        <f t="shared" si="36"/>
        <v/>
      </c>
      <c r="P1214" s="41" t="str">
        <f t="shared" si="37"/>
        <v/>
      </c>
    </row>
    <row r="1215" spans="1:16" s="2" customFormat="1">
      <c r="A1215" s="1"/>
      <c r="B1215" s="1"/>
      <c r="C1215" s="21"/>
      <c r="D1215" s="21"/>
      <c r="E1215" s="44" t="str">
        <f>IFERROR(IF(RIGHT(C1215,3)="999","Contract/Other",VLOOKUP(C1215,'Assistance Listings'!$A$1:$C$9999,2,FALSE)),"")</f>
        <v/>
      </c>
      <c r="F1215" s="1"/>
      <c r="G1215" s="1"/>
      <c r="H1215" s="44" t="str">
        <f>IFERROR(IF(G1215="Y","R&amp;D Cluster",VLOOKUP(VALUE(C1215),Clusters!$A$5:$C$9999,3,FALSE)),"")</f>
        <v/>
      </c>
      <c r="I1215" s="1"/>
      <c r="J1215" s="1"/>
      <c r="K1215" s="30"/>
      <c r="L1215" s="30"/>
      <c r="M1215" s="22"/>
      <c r="N1215" s="22"/>
      <c r="O1215" s="40" t="str">
        <f t="shared" si="36"/>
        <v/>
      </c>
      <c r="P1215" s="41" t="str">
        <f t="shared" si="37"/>
        <v/>
      </c>
    </row>
    <row r="1216" spans="1:16" s="2" customFormat="1">
      <c r="A1216" s="1"/>
      <c r="B1216" s="1"/>
      <c r="C1216" s="21"/>
      <c r="D1216" s="21"/>
      <c r="E1216" s="44" t="str">
        <f>IFERROR(IF(RIGHT(C1216,3)="999","Contract/Other",VLOOKUP(C1216,'Assistance Listings'!$A$1:$C$9999,2,FALSE)),"")</f>
        <v/>
      </c>
      <c r="F1216" s="1"/>
      <c r="G1216" s="1"/>
      <c r="H1216" s="44" t="str">
        <f>IFERROR(IF(G1216="Y","R&amp;D Cluster",VLOOKUP(VALUE(C1216),Clusters!$A$5:$C$9999,3,FALSE)),"")</f>
        <v/>
      </c>
      <c r="I1216" s="1"/>
      <c r="J1216" s="1"/>
      <c r="K1216" s="30"/>
      <c r="L1216" s="30"/>
      <c r="M1216" s="22"/>
      <c r="N1216" s="22"/>
      <c r="O1216" s="40" t="str">
        <f t="shared" si="36"/>
        <v/>
      </c>
      <c r="P1216" s="41" t="str">
        <f t="shared" si="37"/>
        <v/>
      </c>
    </row>
    <row r="1217" spans="1:16" s="2" customFormat="1">
      <c r="A1217" s="1"/>
      <c r="B1217" s="1"/>
      <c r="C1217" s="21"/>
      <c r="D1217" s="21"/>
      <c r="E1217" s="44" t="str">
        <f>IFERROR(IF(RIGHT(C1217,3)="999","Contract/Other",VLOOKUP(C1217,'Assistance Listings'!$A$1:$C$9999,2,FALSE)),"")</f>
        <v/>
      </c>
      <c r="F1217" s="1"/>
      <c r="G1217" s="1"/>
      <c r="H1217" s="44" t="str">
        <f>IFERROR(IF(G1217="Y","R&amp;D Cluster",VLOOKUP(VALUE(C1217),Clusters!$A$5:$C$9999,3,FALSE)),"")</f>
        <v/>
      </c>
      <c r="I1217" s="1"/>
      <c r="J1217" s="1"/>
      <c r="K1217" s="30"/>
      <c r="L1217" s="30"/>
      <c r="M1217" s="22"/>
      <c r="N1217" s="22"/>
      <c r="O1217" s="40" t="str">
        <f t="shared" si="36"/>
        <v/>
      </c>
      <c r="P1217" s="41" t="str">
        <f t="shared" si="37"/>
        <v/>
      </c>
    </row>
    <row r="1218" spans="1:16" s="2" customFormat="1">
      <c r="A1218" s="1"/>
      <c r="B1218" s="1"/>
      <c r="C1218" s="21"/>
      <c r="D1218" s="21"/>
      <c r="E1218" s="44" t="str">
        <f>IFERROR(IF(RIGHT(C1218,3)="999","Contract/Other",VLOOKUP(C1218,'Assistance Listings'!$A$1:$C$9999,2,FALSE)),"")</f>
        <v/>
      </c>
      <c r="F1218" s="1"/>
      <c r="G1218" s="1"/>
      <c r="H1218" s="44" t="str">
        <f>IFERROR(IF(G1218="Y","R&amp;D Cluster",VLOOKUP(VALUE(C1218),Clusters!$A$5:$C$9999,3,FALSE)),"")</f>
        <v/>
      </c>
      <c r="I1218" s="1"/>
      <c r="J1218" s="1"/>
      <c r="K1218" s="30"/>
      <c r="L1218" s="30"/>
      <c r="M1218" s="22"/>
      <c r="N1218" s="22"/>
      <c r="O1218" s="40" t="str">
        <f t="shared" si="36"/>
        <v/>
      </c>
      <c r="P1218" s="41" t="str">
        <f t="shared" si="37"/>
        <v/>
      </c>
    </row>
    <row r="1219" spans="1:16" s="2" customFormat="1">
      <c r="A1219" s="1"/>
      <c r="B1219" s="1"/>
      <c r="C1219" s="21"/>
      <c r="D1219" s="21"/>
      <c r="E1219" s="44" t="str">
        <f>IFERROR(IF(RIGHT(C1219,3)="999","Contract/Other",VLOOKUP(C1219,'Assistance Listings'!$A$1:$C$9999,2,FALSE)),"")</f>
        <v/>
      </c>
      <c r="F1219" s="1"/>
      <c r="G1219" s="1"/>
      <c r="H1219" s="44" t="str">
        <f>IFERROR(IF(G1219="Y","R&amp;D Cluster",VLOOKUP(VALUE(C1219),Clusters!$A$5:$C$9999,3,FALSE)),"")</f>
        <v/>
      </c>
      <c r="I1219" s="1"/>
      <c r="J1219" s="1"/>
      <c r="K1219" s="30"/>
      <c r="L1219" s="30"/>
      <c r="M1219" s="22"/>
      <c r="N1219" s="22"/>
      <c r="O1219" s="40" t="str">
        <f t="shared" si="36"/>
        <v/>
      </c>
      <c r="P1219" s="41" t="str">
        <f t="shared" si="37"/>
        <v/>
      </c>
    </row>
    <row r="1220" spans="1:16" s="2" customFormat="1">
      <c r="A1220" s="1"/>
      <c r="B1220" s="1"/>
      <c r="C1220" s="21"/>
      <c r="D1220" s="21"/>
      <c r="E1220" s="44" t="str">
        <f>IFERROR(IF(RIGHT(C1220,3)="999","Contract/Other",VLOOKUP(C1220,'Assistance Listings'!$A$1:$C$9999,2,FALSE)),"")</f>
        <v/>
      </c>
      <c r="F1220" s="1"/>
      <c r="G1220" s="1"/>
      <c r="H1220" s="44" t="str">
        <f>IFERROR(IF(G1220="Y","R&amp;D Cluster",VLOOKUP(VALUE(C1220),Clusters!$A$5:$C$9999,3,FALSE)),"")</f>
        <v/>
      </c>
      <c r="I1220" s="1"/>
      <c r="J1220" s="1"/>
      <c r="K1220" s="30"/>
      <c r="L1220" s="30"/>
      <c r="M1220" s="22"/>
      <c r="N1220" s="22"/>
      <c r="O1220" s="40" t="str">
        <f t="shared" si="36"/>
        <v/>
      </c>
      <c r="P1220" s="41" t="str">
        <f t="shared" si="37"/>
        <v/>
      </c>
    </row>
    <row r="1221" spans="1:16" s="2" customFormat="1">
      <c r="A1221" s="1"/>
      <c r="B1221" s="1"/>
      <c r="C1221" s="21"/>
      <c r="D1221" s="21"/>
      <c r="E1221" s="44" t="str">
        <f>IFERROR(IF(RIGHT(C1221,3)="999","Contract/Other",VLOOKUP(C1221,'Assistance Listings'!$A$1:$C$9999,2,FALSE)),"")</f>
        <v/>
      </c>
      <c r="F1221" s="1"/>
      <c r="G1221" s="1"/>
      <c r="H1221" s="44" t="str">
        <f>IFERROR(IF(G1221="Y","R&amp;D Cluster",VLOOKUP(VALUE(C1221),Clusters!$A$5:$C$9999,3,FALSE)),"")</f>
        <v/>
      </c>
      <c r="I1221" s="1"/>
      <c r="J1221" s="1"/>
      <c r="K1221" s="30"/>
      <c r="L1221" s="30"/>
      <c r="M1221" s="22"/>
      <c r="N1221" s="22"/>
      <c r="O1221" s="40" t="str">
        <f t="shared" si="36"/>
        <v/>
      </c>
      <c r="P1221" s="41" t="str">
        <f t="shared" si="37"/>
        <v/>
      </c>
    </row>
    <row r="1222" spans="1:16" s="2" customFormat="1">
      <c r="A1222" s="1"/>
      <c r="B1222" s="1"/>
      <c r="C1222" s="21"/>
      <c r="D1222" s="21"/>
      <c r="E1222" s="44" t="str">
        <f>IFERROR(IF(RIGHT(C1222,3)="999","Contract/Other",VLOOKUP(C1222,'Assistance Listings'!$A$1:$C$9999,2,FALSE)),"")</f>
        <v/>
      </c>
      <c r="F1222" s="1"/>
      <c r="G1222" s="1"/>
      <c r="H1222" s="44" t="str">
        <f>IFERROR(IF(G1222="Y","R&amp;D Cluster",VLOOKUP(VALUE(C1222),Clusters!$A$5:$C$9999,3,FALSE)),"")</f>
        <v/>
      </c>
      <c r="I1222" s="1"/>
      <c r="J1222" s="1"/>
      <c r="K1222" s="30"/>
      <c r="L1222" s="30"/>
      <c r="M1222" s="22"/>
      <c r="N1222" s="22"/>
      <c r="O1222" s="40" t="str">
        <f t="shared" si="36"/>
        <v/>
      </c>
      <c r="P1222" s="41" t="str">
        <f t="shared" si="37"/>
        <v/>
      </c>
    </row>
    <row r="1223" spans="1:16" s="2" customFormat="1">
      <c r="A1223" s="1"/>
      <c r="B1223" s="1"/>
      <c r="C1223" s="21"/>
      <c r="D1223" s="21"/>
      <c r="E1223" s="44" t="str">
        <f>IFERROR(IF(RIGHT(C1223,3)="999","Contract/Other",VLOOKUP(C1223,'Assistance Listings'!$A$1:$C$9999,2,FALSE)),"")</f>
        <v/>
      </c>
      <c r="F1223" s="1"/>
      <c r="G1223" s="1"/>
      <c r="H1223" s="44" t="str">
        <f>IFERROR(IF(G1223="Y","R&amp;D Cluster",VLOOKUP(VALUE(C1223),Clusters!$A$5:$C$9999,3,FALSE)),"")</f>
        <v/>
      </c>
      <c r="I1223" s="1"/>
      <c r="J1223" s="1"/>
      <c r="K1223" s="30"/>
      <c r="L1223" s="30"/>
      <c r="M1223" s="22"/>
      <c r="N1223" s="22"/>
      <c r="O1223" s="40" t="str">
        <f t="shared" si="36"/>
        <v/>
      </c>
      <c r="P1223" s="41" t="str">
        <f t="shared" si="37"/>
        <v/>
      </c>
    </row>
    <row r="1224" spans="1:16" s="2" customFormat="1">
      <c r="A1224" s="1"/>
      <c r="B1224" s="1"/>
      <c r="C1224" s="21"/>
      <c r="D1224" s="21"/>
      <c r="E1224" s="44" t="str">
        <f>IFERROR(IF(RIGHT(C1224,3)="999","Contract/Other",VLOOKUP(C1224,'Assistance Listings'!$A$1:$C$9999,2,FALSE)),"")</f>
        <v/>
      </c>
      <c r="F1224" s="1"/>
      <c r="G1224" s="1"/>
      <c r="H1224" s="44" t="str">
        <f>IFERROR(IF(G1224="Y","R&amp;D Cluster",VLOOKUP(VALUE(C1224),Clusters!$A$5:$C$9999,3,FALSE)),"")</f>
        <v/>
      </c>
      <c r="I1224" s="1"/>
      <c r="J1224" s="1"/>
      <c r="K1224" s="30"/>
      <c r="L1224" s="30"/>
      <c r="M1224" s="22"/>
      <c r="N1224" s="22"/>
      <c r="O1224" s="40" t="str">
        <f t="shared" ref="O1224:O1287" si="38">IF(OR(N1224&gt;M1224,N1224&lt;0),"ERROR","")</f>
        <v/>
      </c>
      <c r="P1224" s="41" t="str">
        <f t="shared" ref="P1224:P1287" si="39">IF(ISBLANK(J1224),"",IF(J1224="Y","",IF(J1224="N",IF(ISBLANK(K1224),"Pass-Through Entity Required",IF(LEN(K1224)&gt;70,"Pass-Through Entity Name limited to 70 characters",IF(ISBLANK(L1224),"Pass-Through Entity ID Required",""))))))</f>
        <v/>
      </c>
    </row>
    <row r="1225" spans="1:16" s="2" customFormat="1">
      <c r="A1225" s="1"/>
      <c r="B1225" s="1"/>
      <c r="C1225" s="21"/>
      <c r="D1225" s="21"/>
      <c r="E1225" s="44" t="str">
        <f>IFERROR(IF(RIGHT(C1225,3)="999","Contract/Other",VLOOKUP(C1225,'Assistance Listings'!$A$1:$C$9999,2,FALSE)),"")</f>
        <v/>
      </c>
      <c r="F1225" s="1"/>
      <c r="G1225" s="1"/>
      <c r="H1225" s="44" t="str">
        <f>IFERROR(IF(G1225="Y","R&amp;D Cluster",VLOOKUP(VALUE(C1225),Clusters!$A$5:$C$9999,3,FALSE)),"")</f>
        <v/>
      </c>
      <c r="I1225" s="1"/>
      <c r="J1225" s="1"/>
      <c r="K1225" s="30"/>
      <c r="L1225" s="30"/>
      <c r="M1225" s="22"/>
      <c r="N1225" s="22"/>
      <c r="O1225" s="40" t="str">
        <f t="shared" si="38"/>
        <v/>
      </c>
      <c r="P1225" s="41" t="str">
        <f t="shared" si="39"/>
        <v/>
      </c>
    </row>
    <row r="1226" spans="1:16" s="2" customFormat="1">
      <c r="A1226" s="1"/>
      <c r="B1226" s="1"/>
      <c r="C1226" s="21"/>
      <c r="D1226" s="21"/>
      <c r="E1226" s="44" t="str">
        <f>IFERROR(IF(RIGHT(C1226,3)="999","Contract/Other",VLOOKUP(C1226,'Assistance Listings'!$A$1:$C$9999,2,FALSE)),"")</f>
        <v/>
      </c>
      <c r="F1226" s="1"/>
      <c r="G1226" s="1"/>
      <c r="H1226" s="44" t="str">
        <f>IFERROR(IF(G1226="Y","R&amp;D Cluster",VLOOKUP(VALUE(C1226),Clusters!$A$5:$C$9999,3,FALSE)),"")</f>
        <v/>
      </c>
      <c r="I1226" s="1"/>
      <c r="J1226" s="1"/>
      <c r="K1226" s="30"/>
      <c r="L1226" s="30"/>
      <c r="M1226" s="22"/>
      <c r="N1226" s="22"/>
      <c r="O1226" s="40" t="str">
        <f t="shared" si="38"/>
        <v/>
      </c>
      <c r="P1226" s="41" t="str">
        <f t="shared" si="39"/>
        <v/>
      </c>
    </row>
    <row r="1227" spans="1:16" s="2" customFormat="1">
      <c r="A1227" s="1"/>
      <c r="B1227" s="1"/>
      <c r="C1227" s="21"/>
      <c r="D1227" s="21"/>
      <c r="E1227" s="44" t="str">
        <f>IFERROR(IF(RIGHT(C1227,3)="999","Contract/Other",VLOOKUP(C1227,'Assistance Listings'!$A$1:$C$9999,2,FALSE)),"")</f>
        <v/>
      </c>
      <c r="F1227" s="1"/>
      <c r="G1227" s="1"/>
      <c r="H1227" s="44" t="str">
        <f>IFERROR(IF(G1227="Y","R&amp;D Cluster",VLOOKUP(VALUE(C1227),Clusters!$A$5:$C$9999,3,FALSE)),"")</f>
        <v/>
      </c>
      <c r="I1227" s="1"/>
      <c r="J1227" s="1"/>
      <c r="K1227" s="30"/>
      <c r="L1227" s="30"/>
      <c r="M1227" s="22"/>
      <c r="N1227" s="22"/>
      <c r="O1227" s="40" t="str">
        <f t="shared" si="38"/>
        <v/>
      </c>
      <c r="P1227" s="41" t="str">
        <f t="shared" si="39"/>
        <v/>
      </c>
    </row>
    <row r="1228" spans="1:16" s="2" customFormat="1">
      <c r="A1228" s="1"/>
      <c r="B1228" s="1"/>
      <c r="C1228" s="21"/>
      <c r="D1228" s="21"/>
      <c r="E1228" s="44" t="str">
        <f>IFERROR(IF(RIGHT(C1228,3)="999","Contract/Other",VLOOKUP(C1228,'Assistance Listings'!$A$1:$C$9999,2,FALSE)),"")</f>
        <v/>
      </c>
      <c r="F1228" s="1"/>
      <c r="G1228" s="1"/>
      <c r="H1228" s="44" t="str">
        <f>IFERROR(IF(G1228="Y","R&amp;D Cluster",VLOOKUP(VALUE(C1228),Clusters!$A$5:$C$9999,3,FALSE)),"")</f>
        <v/>
      </c>
      <c r="I1228" s="1"/>
      <c r="J1228" s="1"/>
      <c r="K1228" s="30"/>
      <c r="L1228" s="30"/>
      <c r="M1228" s="22"/>
      <c r="N1228" s="22"/>
      <c r="O1228" s="40" t="str">
        <f t="shared" si="38"/>
        <v/>
      </c>
      <c r="P1228" s="41" t="str">
        <f t="shared" si="39"/>
        <v/>
      </c>
    </row>
    <row r="1229" spans="1:16" s="2" customFormat="1">
      <c r="A1229" s="1"/>
      <c r="B1229" s="1"/>
      <c r="C1229" s="21"/>
      <c r="D1229" s="21"/>
      <c r="E1229" s="44" t="str">
        <f>IFERROR(IF(RIGHT(C1229,3)="999","Contract/Other",VLOOKUP(C1229,'Assistance Listings'!$A$1:$C$9999,2,FALSE)),"")</f>
        <v/>
      </c>
      <c r="F1229" s="1"/>
      <c r="G1229" s="1"/>
      <c r="H1229" s="44" t="str">
        <f>IFERROR(IF(G1229="Y","R&amp;D Cluster",VLOOKUP(VALUE(C1229),Clusters!$A$5:$C$9999,3,FALSE)),"")</f>
        <v/>
      </c>
      <c r="I1229" s="1"/>
      <c r="J1229" s="1"/>
      <c r="K1229" s="30"/>
      <c r="L1229" s="30"/>
      <c r="M1229" s="22"/>
      <c r="N1229" s="22"/>
      <c r="O1229" s="40" t="str">
        <f t="shared" si="38"/>
        <v/>
      </c>
      <c r="P1229" s="41" t="str">
        <f t="shared" si="39"/>
        <v/>
      </c>
    </row>
    <row r="1230" spans="1:16" s="2" customFormat="1">
      <c r="A1230" s="1"/>
      <c r="B1230" s="1"/>
      <c r="C1230" s="21"/>
      <c r="D1230" s="21"/>
      <c r="E1230" s="44" t="str">
        <f>IFERROR(IF(RIGHT(C1230,3)="999","Contract/Other",VLOOKUP(C1230,'Assistance Listings'!$A$1:$C$9999,2,FALSE)),"")</f>
        <v/>
      </c>
      <c r="F1230" s="1"/>
      <c r="G1230" s="1"/>
      <c r="H1230" s="44" t="str">
        <f>IFERROR(IF(G1230="Y","R&amp;D Cluster",VLOOKUP(VALUE(C1230),Clusters!$A$5:$C$9999,3,FALSE)),"")</f>
        <v/>
      </c>
      <c r="I1230" s="1"/>
      <c r="J1230" s="1"/>
      <c r="K1230" s="30"/>
      <c r="L1230" s="30"/>
      <c r="M1230" s="22"/>
      <c r="N1230" s="22"/>
      <c r="O1230" s="40" t="str">
        <f t="shared" si="38"/>
        <v/>
      </c>
      <c r="P1230" s="41" t="str">
        <f t="shared" si="39"/>
        <v/>
      </c>
    </row>
    <row r="1231" spans="1:16" s="2" customFormat="1">
      <c r="A1231" s="1"/>
      <c r="B1231" s="1"/>
      <c r="C1231" s="21"/>
      <c r="D1231" s="21"/>
      <c r="E1231" s="44" t="str">
        <f>IFERROR(IF(RIGHT(C1231,3)="999","Contract/Other",VLOOKUP(C1231,'Assistance Listings'!$A$1:$C$9999,2,FALSE)),"")</f>
        <v/>
      </c>
      <c r="F1231" s="1"/>
      <c r="G1231" s="1"/>
      <c r="H1231" s="44" t="str">
        <f>IFERROR(IF(G1231="Y","R&amp;D Cluster",VLOOKUP(VALUE(C1231),Clusters!$A$5:$C$9999,3,FALSE)),"")</f>
        <v/>
      </c>
      <c r="I1231" s="1"/>
      <c r="J1231" s="1"/>
      <c r="K1231" s="30"/>
      <c r="L1231" s="30"/>
      <c r="M1231" s="22"/>
      <c r="N1231" s="22"/>
      <c r="O1231" s="40" t="str">
        <f t="shared" si="38"/>
        <v/>
      </c>
      <c r="P1231" s="41" t="str">
        <f t="shared" si="39"/>
        <v/>
      </c>
    </row>
    <row r="1232" spans="1:16" s="2" customFormat="1">
      <c r="A1232" s="1"/>
      <c r="B1232" s="1"/>
      <c r="C1232" s="21"/>
      <c r="D1232" s="21"/>
      <c r="E1232" s="44" t="str">
        <f>IFERROR(IF(RIGHT(C1232,3)="999","Contract/Other",VLOOKUP(C1232,'Assistance Listings'!$A$1:$C$9999,2,FALSE)),"")</f>
        <v/>
      </c>
      <c r="F1232" s="1"/>
      <c r="G1232" s="1"/>
      <c r="H1232" s="44" t="str">
        <f>IFERROR(IF(G1232="Y","R&amp;D Cluster",VLOOKUP(VALUE(C1232),Clusters!$A$5:$C$9999,3,FALSE)),"")</f>
        <v/>
      </c>
      <c r="I1232" s="1"/>
      <c r="J1232" s="1"/>
      <c r="K1232" s="30"/>
      <c r="L1232" s="30"/>
      <c r="M1232" s="22"/>
      <c r="N1232" s="22"/>
      <c r="O1232" s="40" t="str">
        <f t="shared" si="38"/>
        <v/>
      </c>
      <c r="P1232" s="41" t="str">
        <f t="shared" si="39"/>
        <v/>
      </c>
    </row>
    <row r="1233" spans="1:16" s="2" customFormat="1">
      <c r="A1233" s="1"/>
      <c r="B1233" s="1"/>
      <c r="C1233" s="21"/>
      <c r="D1233" s="21"/>
      <c r="E1233" s="44" t="str">
        <f>IFERROR(IF(RIGHT(C1233,3)="999","Contract/Other",VLOOKUP(C1233,'Assistance Listings'!$A$1:$C$9999,2,FALSE)),"")</f>
        <v/>
      </c>
      <c r="F1233" s="1"/>
      <c r="G1233" s="1"/>
      <c r="H1233" s="44" t="str">
        <f>IFERROR(IF(G1233="Y","R&amp;D Cluster",VLOOKUP(VALUE(C1233),Clusters!$A$5:$C$9999,3,FALSE)),"")</f>
        <v/>
      </c>
      <c r="I1233" s="1"/>
      <c r="J1233" s="1"/>
      <c r="K1233" s="30"/>
      <c r="L1233" s="30"/>
      <c r="M1233" s="22"/>
      <c r="N1233" s="22"/>
      <c r="O1233" s="40" t="str">
        <f t="shared" si="38"/>
        <v/>
      </c>
      <c r="P1233" s="41" t="str">
        <f t="shared" si="39"/>
        <v/>
      </c>
    </row>
    <row r="1234" spans="1:16" s="2" customFormat="1">
      <c r="A1234" s="1"/>
      <c r="B1234" s="1"/>
      <c r="C1234" s="21"/>
      <c r="D1234" s="21"/>
      <c r="E1234" s="44" t="str">
        <f>IFERROR(IF(RIGHT(C1234,3)="999","Contract/Other",VLOOKUP(C1234,'Assistance Listings'!$A$1:$C$9999,2,FALSE)),"")</f>
        <v/>
      </c>
      <c r="F1234" s="1"/>
      <c r="G1234" s="1"/>
      <c r="H1234" s="44" t="str">
        <f>IFERROR(IF(G1234="Y","R&amp;D Cluster",VLOOKUP(VALUE(C1234),Clusters!$A$5:$C$9999,3,FALSE)),"")</f>
        <v/>
      </c>
      <c r="I1234" s="1"/>
      <c r="J1234" s="1"/>
      <c r="K1234" s="30"/>
      <c r="L1234" s="30"/>
      <c r="M1234" s="22"/>
      <c r="N1234" s="22"/>
      <c r="O1234" s="40" t="str">
        <f t="shared" si="38"/>
        <v/>
      </c>
      <c r="P1234" s="41" t="str">
        <f t="shared" si="39"/>
        <v/>
      </c>
    </row>
    <row r="1235" spans="1:16" s="2" customFormat="1">
      <c r="A1235" s="1"/>
      <c r="B1235" s="1"/>
      <c r="C1235" s="21"/>
      <c r="D1235" s="21"/>
      <c r="E1235" s="44" t="str">
        <f>IFERROR(IF(RIGHT(C1235,3)="999","Contract/Other",VLOOKUP(C1235,'Assistance Listings'!$A$1:$C$9999,2,FALSE)),"")</f>
        <v/>
      </c>
      <c r="F1235" s="1"/>
      <c r="G1235" s="1"/>
      <c r="H1235" s="44" t="str">
        <f>IFERROR(IF(G1235="Y","R&amp;D Cluster",VLOOKUP(VALUE(C1235),Clusters!$A$5:$C$9999,3,FALSE)),"")</f>
        <v/>
      </c>
      <c r="I1235" s="1"/>
      <c r="J1235" s="1"/>
      <c r="K1235" s="30"/>
      <c r="L1235" s="30"/>
      <c r="M1235" s="22"/>
      <c r="N1235" s="22"/>
      <c r="O1235" s="40" t="str">
        <f t="shared" si="38"/>
        <v/>
      </c>
      <c r="P1235" s="41" t="str">
        <f t="shared" si="39"/>
        <v/>
      </c>
    </row>
    <row r="1236" spans="1:16" s="2" customFormat="1">
      <c r="A1236" s="1"/>
      <c r="B1236" s="1"/>
      <c r="C1236" s="21"/>
      <c r="D1236" s="21"/>
      <c r="E1236" s="44" t="str">
        <f>IFERROR(IF(RIGHT(C1236,3)="999","Contract/Other",VLOOKUP(C1236,'Assistance Listings'!$A$1:$C$9999,2,FALSE)),"")</f>
        <v/>
      </c>
      <c r="F1236" s="1"/>
      <c r="G1236" s="1"/>
      <c r="H1236" s="44" t="str">
        <f>IFERROR(IF(G1236="Y","R&amp;D Cluster",VLOOKUP(VALUE(C1236),Clusters!$A$5:$C$9999,3,FALSE)),"")</f>
        <v/>
      </c>
      <c r="I1236" s="1"/>
      <c r="J1236" s="1"/>
      <c r="K1236" s="30"/>
      <c r="L1236" s="30"/>
      <c r="M1236" s="22"/>
      <c r="N1236" s="22"/>
      <c r="O1236" s="40" t="str">
        <f t="shared" si="38"/>
        <v/>
      </c>
      <c r="P1236" s="41" t="str">
        <f t="shared" si="39"/>
        <v/>
      </c>
    </row>
    <row r="1237" spans="1:16" s="2" customFormat="1">
      <c r="A1237" s="1"/>
      <c r="B1237" s="1"/>
      <c r="C1237" s="21"/>
      <c r="D1237" s="21"/>
      <c r="E1237" s="44" t="str">
        <f>IFERROR(IF(RIGHT(C1237,3)="999","Contract/Other",VLOOKUP(C1237,'Assistance Listings'!$A$1:$C$9999,2,FALSE)),"")</f>
        <v/>
      </c>
      <c r="F1237" s="1"/>
      <c r="G1237" s="1"/>
      <c r="H1237" s="44" t="str">
        <f>IFERROR(IF(G1237="Y","R&amp;D Cluster",VLOOKUP(VALUE(C1237),Clusters!$A$5:$C$9999,3,FALSE)),"")</f>
        <v/>
      </c>
      <c r="I1237" s="1"/>
      <c r="J1237" s="1"/>
      <c r="K1237" s="30"/>
      <c r="L1237" s="30"/>
      <c r="M1237" s="22"/>
      <c r="N1237" s="22"/>
      <c r="O1237" s="40" t="str">
        <f t="shared" si="38"/>
        <v/>
      </c>
      <c r="P1237" s="41" t="str">
        <f t="shared" si="39"/>
        <v/>
      </c>
    </row>
    <row r="1238" spans="1:16" s="2" customFormat="1">
      <c r="A1238" s="1"/>
      <c r="B1238" s="1"/>
      <c r="C1238" s="21"/>
      <c r="D1238" s="21"/>
      <c r="E1238" s="44" t="str">
        <f>IFERROR(IF(RIGHT(C1238,3)="999","Contract/Other",VLOOKUP(C1238,'Assistance Listings'!$A$1:$C$9999,2,FALSE)),"")</f>
        <v/>
      </c>
      <c r="F1238" s="1"/>
      <c r="G1238" s="1"/>
      <c r="H1238" s="44" t="str">
        <f>IFERROR(IF(G1238="Y","R&amp;D Cluster",VLOOKUP(VALUE(C1238),Clusters!$A$5:$C$9999,3,FALSE)),"")</f>
        <v/>
      </c>
      <c r="I1238" s="1"/>
      <c r="J1238" s="1"/>
      <c r="K1238" s="30"/>
      <c r="L1238" s="30"/>
      <c r="M1238" s="22"/>
      <c r="N1238" s="22"/>
      <c r="O1238" s="40" t="str">
        <f t="shared" si="38"/>
        <v/>
      </c>
      <c r="P1238" s="41" t="str">
        <f t="shared" si="39"/>
        <v/>
      </c>
    </row>
    <row r="1239" spans="1:16" s="2" customFormat="1">
      <c r="A1239" s="1"/>
      <c r="B1239" s="1"/>
      <c r="C1239" s="21"/>
      <c r="D1239" s="21"/>
      <c r="E1239" s="44" t="str">
        <f>IFERROR(IF(RIGHT(C1239,3)="999","Contract/Other",VLOOKUP(C1239,'Assistance Listings'!$A$1:$C$9999,2,FALSE)),"")</f>
        <v/>
      </c>
      <c r="F1239" s="1"/>
      <c r="G1239" s="1"/>
      <c r="H1239" s="44" t="str">
        <f>IFERROR(IF(G1239="Y","R&amp;D Cluster",VLOOKUP(VALUE(C1239),Clusters!$A$5:$C$9999,3,FALSE)),"")</f>
        <v/>
      </c>
      <c r="I1239" s="1"/>
      <c r="J1239" s="1"/>
      <c r="K1239" s="30"/>
      <c r="L1239" s="30"/>
      <c r="M1239" s="22"/>
      <c r="N1239" s="22"/>
      <c r="O1239" s="40" t="str">
        <f t="shared" si="38"/>
        <v/>
      </c>
      <c r="P1239" s="41" t="str">
        <f t="shared" si="39"/>
        <v/>
      </c>
    </row>
    <row r="1240" spans="1:16" s="2" customFormat="1">
      <c r="A1240" s="1"/>
      <c r="B1240" s="1"/>
      <c r="C1240" s="21"/>
      <c r="D1240" s="21"/>
      <c r="E1240" s="44" t="str">
        <f>IFERROR(IF(RIGHT(C1240,3)="999","Contract/Other",VLOOKUP(C1240,'Assistance Listings'!$A$1:$C$9999,2,FALSE)),"")</f>
        <v/>
      </c>
      <c r="F1240" s="1"/>
      <c r="G1240" s="1"/>
      <c r="H1240" s="44" t="str">
        <f>IFERROR(IF(G1240="Y","R&amp;D Cluster",VLOOKUP(VALUE(C1240),Clusters!$A$5:$C$9999,3,FALSE)),"")</f>
        <v/>
      </c>
      <c r="I1240" s="1"/>
      <c r="J1240" s="1"/>
      <c r="K1240" s="30"/>
      <c r="L1240" s="30"/>
      <c r="M1240" s="22"/>
      <c r="N1240" s="22"/>
      <c r="O1240" s="40" t="str">
        <f t="shared" si="38"/>
        <v/>
      </c>
      <c r="P1240" s="41" t="str">
        <f t="shared" si="39"/>
        <v/>
      </c>
    </row>
    <row r="1241" spans="1:16" s="2" customFormat="1">
      <c r="A1241" s="1"/>
      <c r="B1241" s="1"/>
      <c r="C1241" s="21"/>
      <c r="D1241" s="21"/>
      <c r="E1241" s="44" t="str">
        <f>IFERROR(IF(RIGHT(C1241,3)="999","Contract/Other",VLOOKUP(C1241,'Assistance Listings'!$A$1:$C$9999,2,FALSE)),"")</f>
        <v/>
      </c>
      <c r="F1241" s="1"/>
      <c r="G1241" s="1"/>
      <c r="H1241" s="44" t="str">
        <f>IFERROR(IF(G1241="Y","R&amp;D Cluster",VLOOKUP(VALUE(C1241),Clusters!$A$5:$C$9999,3,FALSE)),"")</f>
        <v/>
      </c>
      <c r="I1241" s="1"/>
      <c r="J1241" s="1"/>
      <c r="K1241" s="30"/>
      <c r="L1241" s="30"/>
      <c r="M1241" s="22"/>
      <c r="N1241" s="22"/>
      <c r="O1241" s="40" t="str">
        <f t="shared" si="38"/>
        <v/>
      </c>
      <c r="P1241" s="41" t="str">
        <f t="shared" si="39"/>
        <v/>
      </c>
    </row>
    <row r="1242" spans="1:16" s="2" customFormat="1">
      <c r="A1242" s="1"/>
      <c r="B1242" s="1"/>
      <c r="C1242" s="21"/>
      <c r="D1242" s="21"/>
      <c r="E1242" s="44" t="str">
        <f>IFERROR(IF(RIGHT(C1242,3)="999","Contract/Other",VLOOKUP(C1242,'Assistance Listings'!$A$1:$C$9999,2,FALSE)),"")</f>
        <v/>
      </c>
      <c r="F1242" s="1"/>
      <c r="G1242" s="1"/>
      <c r="H1242" s="44" t="str">
        <f>IFERROR(IF(G1242="Y","R&amp;D Cluster",VLOOKUP(VALUE(C1242),Clusters!$A$5:$C$9999,3,FALSE)),"")</f>
        <v/>
      </c>
      <c r="I1242" s="1"/>
      <c r="J1242" s="1"/>
      <c r="K1242" s="30"/>
      <c r="L1242" s="30"/>
      <c r="M1242" s="22"/>
      <c r="N1242" s="22"/>
      <c r="O1242" s="40" t="str">
        <f t="shared" si="38"/>
        <v/>
      </c>
      <c r="P1242" s="41" t="str">
        <f t="shared" si="39"/>
        <v/>
      </c>
    </row>
    <row r="1243" spans="1:16" s="2" customFormat="1">
      <c r="A1243" s="1"/>
      <c r="B1243" s="1"/>
      <c r="C1243" s="21"/>
      <c r="D1243" s="21"/>
      <c r="E1243" s="44" t="str">
        <f>IFERROR(IF(RIGHT(C1243,3)="999","Contract/Other",VLOOKUP(C1243,'Assistance Listings'!$A$1:$C$9999,2,FALSE)),"")</f>
        <v/>
      </c>
      <c r="F1243" s="1"/>
      <c r="G1243" s="1"/>
      <c r="H1243" s="44" t="str">
        <f>IFERROR(IF(G1243="Y","R&amp;D Cluster",VLOOKUP(VALUE(C1243),Clusters!$A$5:$C$9999,3,FALSE)),"")</f>
        <v/>
      </c>
      <c r="I1243" s="1"/>
      <c r="J1243" s="1"/>
      <c r="K1243" s="30"/>
      <c r="L1243" s="30"/>
      <c r="M1243" s="22"/>
      <c r="N1243" s="22"/>
      <c r="O1243" s="40" t="str">
        <f t="shared" si="38"/>
        <v/>
      </c>
      <c r="P1243" s="41" t="str">
        <f t="shared" si="39"/>
        <v/>
      </c>
    </row>
    <row r="1244" spans="1:16" s="2" customFormat="1">
      <c r="A1244" s="1"/>
      <c r="B1244" s="1"/>
      <c r="C1244" s="21"/>
      <c r="D1244" s="21"/>
      <c r="E1244" s="44" t="str">
        <f>IFERROR(IF(RIGHT(C1244,3)="999","Contract/Other",VLOOKUP(C1244,'Assistance Listings'!$A$1:$C$9999,2,FALSE)),"")</f>
        <v/>
      </c>
      <c r="F1244" s="1"/>
      <c r="G1244" s="1"/>
      <c r="H1244" s="44" t="str">
        <f>IFERROR(IF(G1244="Y","R&amp;D Cluster",VLOOKUP(VALUE(C1244),Clusters!$A$5:$C$9999,3,FALSE)),"")</f>
        <v/>
      </c>
      <c r="I1244" s="1"/>
      <c r="J1244" s="1"/>
      <c r="K1244" s="30"/>
      <c r="L1244" s="30"/>
      <c r="M1244" s="22"/>
      <c r="N1244" s="22"/>
      <c r="O1244" s="40" t="str">
        <f t="shared" si="38"/>
        <v/>
      </c>
      <c r="P1244" s="41" t="str">
        <f t="shared" si="39"/>
        <v/>
      </c>
    </row>
    <row r="1245" spans="1:16" s="2" customFormat="1">
      <c r="A1245" s="1"/>
      <c r="B1245" s="1"/>
      <c r="C1245" s="21"/>
      <c r="D1245" s="21"/>
      <c r="E1245" s="44" t="str">
        <f>IFERROR(IF(RIGHT(C1245,3)="999","Contract/Other",VLOOKUP(C1245,'Assistance Listings'!$A$1:$C$9999,2,FALSE)),"")</f>
        <v/>
      </c>
      <c r="F1245" s="1"/>
      <c r="G1245" s="1"/>
      <c r="H1245" s="44" t="str">
        <f>IFERROR(IF(G1245="Y","R&amp;D Cluster",VLOOKUP(VALUE(C1245),Clusters!$A$5:$C$9999,3,FALSE)),"")</f>
        <v/>
      </c>
      <c r="I1245" s="1"/>
      <c r="J1245" s="1"/>
      <c r="K1245" s="30"/>
      <c r="L1245" s="30"/>
      <c r="M1245" s="22"/>
      <c r="N1245" s="22"/>
      <c r="O1245" s="40" t="str">
        <f t="shared" si="38"/>
        <v/>
      </c>
      <c r="P1245" s="41" t="str">
        <f t="shared" si="39"/>
        <v/>
      </c>
    </row>
    <row r="1246" spans="1:16" s="2" customFormat="1">
      <c r="A1246" s="1"/>
      <c r="B1246" s="1"/>
      <c r="C1246" s="21"/>
      <c r="D1246" s="21"/>
      <c r="E1246" s="44" t="str">
        <f>IFERROR(IF(RIGHT(C1246,3)="999","Contract/Other",VLOOKUP(C1246,'Assistance Listings'!$A$1:$C$9999,2,FALSE)),"")</f>
        <v/>
      </c>
      <c r="F1246" s="1"/>
      <c r="G1246" s="1"/>
      <c r="H1246" s="44" t="str">
        <f>IFERROR(IF(G1246="Y","R&amp;D Cluster",VLOOKUP(VALUE(C1246),Clusters!$A$5:$C$9999,3,FALSE)),"")</f>
        <v/>
      </c>
      <c r="I1246" s="1"/>
      <c r="J1246" s="1"/>
      <c r="K1246" s="30"/>
      <c r="L1246" s="30"/>
      <c r="M1246" s="22"/>
      <c r="N1246" s="22"/>
      <c r="O1246" s="40" t="str">
        <f t="shared" si="38"/>
        <v/>
      </c>
      <c r="P1246" s="41" t="str">
        <f t="shared" si="39"/>
        <v/>
      </c>
    </row>
    <row r="1247" spans="1:16" s="2" customFormat="1">
      <c r="A1247" s="1"/>
      <c r="B1247" s="1"/>
      <c r="C1247" s="21"/>
      <c r="D1247" s="21"/>
      <c r="E1247" s="44" t="str">
        <f>IFERROR(IF(RIGHT(C1247,3)="999","Contract/Other",VLOOKUP(C1247,'Assistance Listings'!$A$1:$C$9999,2,FALSE)),"")</f>
        <v/>
      </c>
      <c r="F1247" s="1"/>
      <c r="G1247" s="1"/>
      <c r="H1247" s="44" t="str">
        <f>IFERROR(IF(G1247="Y","R&amp;D Cluster",VLOOKUP(VALUE(C1247),Clusters!$A$5:$C$9999,3,FALSE)),"")</f>
        <v/>
      </c>
      <c r="I1247" s="1"/>
      <c r="J1247" s="1"/>
      <c r="K1247" s="30"/>
      <c r="L1247" s="30"/>
      <c r="M1247" s="22"/>
      <c r="N1247" s="22"/>
      <c r="O1247" s="40" t="str">
        <f t="shared" si="38"/>
        <v/>
      </c>
      <c r="P1247" s="41" t="str">
        <f t="shared" si="39"/>
        <v/>
      </c>
    </row>
    <row r="1248" spans="1:16" s="2" customFormat="1">
      <c r="A1248" s="1"/>
      <c r="B1248" s="1"/>
      <c r="C1248" s="21"/>
      <c r="D1248" s="21"/>
      <c r="E1248" s="44" t="str">
        <f>IFERROR(IF(RIGHT(C1248,3)="999","Contract/Other",VLOOKUP(C1248,'Assistance Listings'!$A$1:$C$9999,2,FALSE)),"")</f>
        <v/>
      </c>
      <c r="F1248" s="1"/>
      <c r="G1248" s="1"/>
      <c r="H1248" s="44" t="str">
        <f>IFERROR(IF(G1248="Y","R&amp;D Cluster",VLOOKUP(VALUE(C1248),Clusters!$A$5:$C$9999,3,FALSE)),"")</f>
        <v/>
      </c>
      <c r="I1248" s="1"/>
      <c r="J1248" s="1"/>
      <c r="K1248" s="30"/>
      <c r="L1248" s="30"/>
      <c r="M1248" s="22"/>
      <c r="N1248" s="22"/>
      <c r="O1248" s="40" t="str">
        <f t="shared" si="38"/>
        <v/>
      </c>
      <c r="P1248" s="41" t="str">
        <f t="shared" si="39"/>
        <v/>
      </c>
    </row>
    <row r="1249" spans="1:16" s="2" customFormat="1">
      <c r="A1249" s="1"/>
      <c r="B1249" s="1"/>
      <c r="C1249" s="21"/>
      <c r="D1249" s="21"/>
      <c r="E1249" s="44" t="str">
        <f>IFERROR(IF(RIGHT(C1249,3)="999","Contract/Other",VLOOKUP(C1249,'Assistance Listings'!$A$1:$C$9999,2,FALSE)),"")</f>
        <v/>
      </c>
      <c r="F1249" s="1"/>
      <c r="G1249" s="1"/>
      <c r="H1249" s="44" t="str">
        <f>IFERROR(IF(G1249="Y","R&amp;D Cluster",VLOOKUP(VALUE(C1249),Clusters!$A$5:$C$9999,3,FALSE)),"")</f>
        <v/>
      </c>
      <c r="I1249" s="1"/>
      <c r="J1249" s="1"/>
      <c r="K1249" s="30"/>
      <c r="L1249" s="30"/>
      <c r="M1249" s="22"/>
      <c r="N1249" s="22"/>
      <c r="O1249" s="40" t="str">
        <f t="shared" si="38"/>
        <v/>
      </c>
      <c r="P1249" s="41" t="str">
        <f t="shared" si="39"/>
        <v/>
      </c>
    </row>
    <row r="1250" spans="1:16" s="2" customFormat="1">
      <c r="A1250" s="1"/>
      <c r="B1250" s="1"/>
      <c r="C1250" s="21"/>
      <c r="D1250" s="21"/>
      <c r="E1250" s="44" t="str">
        <f>IFERROR(IF(RIGHT(C1250,3)="999","Contract/Other",VLOOKUP(C1250,'Assistance Listings'!$A$1:$C$9999,2,FALSE)),"")</f>
        <v/>
      </c>
      <c r="F1250" s="1"/>
      <c r="G1250" s="1"/>
      <c r="H1250" s="44" t="str">
        <f>IFERROR(IF(G1250="Y","R&amp;D Cluster",VLOOKUP(VALUE(C1250),Clusters!$A$5:$C$9999,3,FALSE)),"")</f>
        <v/>
      </c>
      <c r="I1250" s="1"/>
      <c r="J1250" s="1"/>
      <c r="K1250" s="30"/>
      <c r="L1250" s="30"/>
      <c r="M1250" s="22"/>
      <c r="N1250" s="22"/>
      <c r="O1250" s="40" t="str">
        <f t="shared" si="38"/>
        <v/>
      </c>
      <c r="P1250" s="41" t="str">
        <f t="shared" si="39"/>
        <v/>
      </c>
    </row>
    <row r="1251" spans="1:16" s="2" customFormat="1">
      <c r="A1251" s="1"/>
      <c r="B1251" s="1"/>
      <c r="C1251" s="21"/>
      <c r="D1251" s="21"/>
      <c r="E1251" s="44" t="str">
        <f>IFERROR(IF(RIGHT(C1251,3)="999","Contract/Other",VLOOKUP(C1251,'Assistance Listings'!$A$1:$C$9999,2,FALSE)),"")</f>
        <v/>
      </c>
      <c r="F1251" s="1"/>
      <c r="G1251" s="1"/>
      <c r="H1251" s="44" t="str">
        <f>IFERROR(IF(G1251="Y","R&amp;D Cluster",VLOOKUP(VALUE(C1251),Clusters!$A$5:$C$9999,3,FALSE)),"")</f>
        <v/>
      </c>
      <c r="I1251" s="1"/>
      <c r="J1251" s="1"/>
      <c r="K1251" s="30"/>
      <c r="L1251" s="30"/>
      <c r="M1251" s="22"/>
      <c r="N1251" s="22"/>
      <c r="O1251" s="40" t="str">
        <f t="shared" si="38"/>
        <v/>
      </c>
      <c r="P1251" s="41" t="str">
        <f t="shared" si="39"/>
        <v/>
      </c>
    </row>
    <row r="1252" spans="1:16" s="2" customFormat="1">
      <c r="A1252" s="1"/>
      <c r="B1252" s="1"/>
      <c r="C1252" s="21"/>
      <c r="D1252" s="21"/>
      <c r="E1252" s="44" t="str">
        <f>IFERROR(IF(RIGHT(C1252,3)="999","Contract/Other",VLOOKUP(C1252,'Assistance Listings'!$A$1:$C$9999,2,FALSE)),"")</f>
        <v/>
      </c>
      <c r="F1252" s="1"/>
      <c r="G1252" s="1"/>
      <c r="H1252" s="44" t="str">
        <f>IFERROR(IF(G1252="Y","R&amp;D Cluster",VLOOKUP(VALUE(C1252),Clusters!$A$5:$C$9999,3,FALSE)),"")</f>
        <v/>
      </c>
      <c r="I1252" s="1"/>
      <c r="J1252" s="1"/>
      <c r="K1252" s="30"/>
      <c r="L1252" s="30"/>
      <c r="M1252" s="22"/>
      <c r="N1252" s="22"/>
      <c r="O1252" s="40" t="str">
        <f t="shared" si="38"/>
        <v/>
      </c>
      <c r="P1252" s="41" t="str">
        <f t="shared" si="39"/>
        <v/>
      </c>
    </row>
    <row r="1253" spans="1:16" s="2" customFormat="1">
      <c r="A1253" s="1"/>
      <c r="B1253" s="1"/>
      <c r="C1253" s="21"/>
      <c r="D1253" s="21"/>
      <c r="E1253" s="44" t="str">
        <f>IFERROR(IF(RIGHT(C1253,3)="999","Contract/Other",VLOOKUP(C1253,'Assistance Listings'!$A$1:$C$9999,2,FALSE)),"")</f>
        <v/>
      </c>
      <c r="F1253" s="1"/>
      <c r="G1253" s="1"/>
      <c r="H1253" s="44" t="str">
        <f>IFERROR(IF(G1253="Y","R&amp;D Cluster",VLOOKUP(VALUE(C1253),Clusters!$A$5:$C$9999,3,FALSE)),"")</f>
        <v/>
      </c>
      <c r="I1253" s="1"/>
      <c r="J1253" s="1"/>
      <c r="K1253" s="30"/>
      <c r="L1253" s="30"/>
      <c r="M1253" s="22"/>
      <c r="N1253" s="22"/>
      <c r="O1253" s="40" t="str">
        <f t="shared" si="38"/>
        <v/>
      </c>
      <c r="P1253" s="41" t="str">
        <f t="shared" si="39"/>
        <v/>
      </c>
    </row>
    <row r="1254" spans="1:16" s="2" customFormat="1">
      <c r="A1254" s="1"/>
      <c r="B1254" s="1"/>
      <c r="C1254" s="21"/>
      <c r="D1254" s="21"/>
      <c r="E1254" s="44" t="str">
        <f>IFERROR(IF(RIGHT(C1254,3)="999","Contract/Other",VLOOKUP(C1254,'Assistance Listings'!$A$1:$C$9999,2,FALSE)),"")</f>
        <v/>
      </c>
      <c r="F1254" s="1"/>
      <c r="G1254" s="1"/>
      <c r="H1254" s="44" t="str">
        <f>IFERROR(IF(G1254="Y","R&amp;D Cluster",VLOOKUP(VALUE(C1254),Clusters!$A$5:$C$9999,3,FALSE)),"")</f>
        <v/>
      </c>
      <c r="I1254" s="1"/>
      <c r="J1254" s="1"/>
      <c r="K1254" s="30"/>
      <c r="L1254" s="30"/>
      <c r="M1254" s="22"/>
      <c r="N1254" s="22"/>
      <c r="O1254" s="40" t="str">
        <f t="shared" si="38"/>
        <v/>
      </c>
      <c r="P1254" s="41" t="str">
        <f t="shared" si="39"/>
        <v/>
      </c>
    </row>
    <row r="1255" spans="1:16" s="2" customFormat="1">
      <c r="A1255" s="1"/>
      <c r="B1255" s="1"/>
      <c r="C1255" s="21"/>
      <c r="D1255" s="21"/>
      <c r="E1255" s="44" t="str">
        <f>IFERROR(IF(RIGHT(C1255,3)="999","Contract/Other",VLOOKUP(C1255,'Assistance Listings'!$A$1:$C$9999,2,FALSE)),"")</f>
        <v/>
      </c>
      <c r="F1255" s="1"/>
      <c r="G1255" s="1"/>
      <c r="H1255" s="44" t="str">
        <f>IFERROR(IF(G1255="Y","R&amp;D Cluster",VLOOKUP(VALUE(C1255),Clusters!$A$5:$C$9999,3,FALSE)),"")</f>
        <v/>
      </c>
      <c r="I1255" s="1"/>
      <c r="J1255" s="1"/>
      <c r="K1255" s="30"/>
      <c r="L1255" s="30"/>
      <c r="M1255" s="22"/>
      <c r="N1255" s="22"/>
      <c r="O1255" s="40" t="str">
        <f t="shared" si="38"/>
        <v/>
      </c>
      <c r="P1255" s="41" t="str">
        <f t="shared" si="39"/>
        <v/>
      </c>
    </row>
    <row r="1256" spans="1:16" s="2" customFormat="1">
      <c r="A1256" s="1"/>
      <c r="B1256" s="1"/>
      <c r="C1256" s="21"/>
      <c r="D1256" s="21"/>
      <c r="E1256" s="44" t="str">
        <f>IFERROR(IF(RIGHT(C1256,3)="999","Contract/Other",VLOOKUP(C1256,'Assistance Listings'!$A$1:$C$9999,2,FALSE)),"")</f>
        <v/>
      </c>
      <c r="F1256" s="1"/>
      <c r="G1256" s="1"/>
      <c r="H1256" s="44" t="str">
        <f>IFERROR(IF(G1256="Y","R&amp;D Cluster",VLOOKUP(VALUE(C1256),Clusters!$A$5:$C$9999,3,FALSE)),"")</f>
        <v/>
      </c>
      <c r="I1256" s="1"/>
      <c r="J1256" s="1"/>
      <c r="K1256" s="30"/>
      <c r="L1256" s="30"/>
      <c r="M1256" s="22"/>
      <c r="N1256" s="22"/>
      <c r="O1256" s="40" t="str">
        <f t="shared" si="38"/>
        <v/>
      </c>
      <c r="P1256" s="41" t="str">
        <f t="shared" si="39"/>
        <v/>
      </c>
    </row>
    <row r="1257" spans="1:16" s="2" customFormat="1">
      <c r="A1257" s="1"/>
      <c r="B1257" s="1"/>
      <c r="C1257" s="21"/>
      <c r="D1257" s="21"/>
      <c r="E1257" s="44" t="str">
        <f>IFERROR(IF(RIGHT(C1257,3)="999","Contract/Other",VLOOKUP(C1257,'Assistance Listings'!$A$1:$C$9999,2,FALSE)),"")</f>
        <v/>
      </c>
      <c r="F1257" s="1"/>
      <c r="G1257" s="1"/>
      <c r="H1257" s="44" t="str">
        <f>IFERROR(IF(G1257="Y","R&amp;D Cluster",VLOOKUP(VALUE(C1257),Clusters!$A$5:$C$9999,3,FALSE)),"")</f>
        <v/>
      </c>
      <c r="I1257" s="1"/>
      <c r="J1257" s="1"/>
      <c r="K1257" s="30"/>
      <c r="L1257" s="30"/>
      <c r="M1257" s="22"/>
      <c r="N1257" s="22"/>
      <c r="O1257" s="40" t="str">
        <f t="shared" si="38"/>
        <v/>
      </c>
      <c r="P1257" s="41" t="str">
        <f t="shared" si="39"/>
        <v/>
      </c>
    </row>
    <row r="1258" spans="1:16" s="2" customFormat="1">
      <c r="A1258" s="1"/>
      <c r="B1258" s="1"/>
      <c r="C1258" s="21"/>
      <c r="D1258" s="21"/>
      <c r="E1258" s="44" t="str">
        <f>IFERROR(IF(RIGHT(C1258,3)="999","Contract/Other",VLOOKUP(C1258,'Assistance Listings'!$A$1:$C$9999,2,FALSE)),"")</f>
        <v/>
      </c>
      <c r="F1258" s="1"/>
      <c r="G1258" s="1"/>
      <c r="H1258" s="44" t="str">
        <f>IFERROR(IF(G1258="Y","R&amp;D Cluster",VLOOKUP(VALUE(C1258),Clusters!$A$5:$C$9999,3,FALSE)),"")</f>
        <v/>
      </c>
      <c r="I1258" s="1"/>
      <c r="J1258" s="1"/>
      <c r="K1258" s="30"/>
      <c r="L1258" s="30"/>
      <c r="M1258" s="22"/>
      <c r="N1258" s="22"/>
      <c r="O1258" s="40" t="str">
        <f t="shared" si="38"/>
        <v/>
      </c>
      <c r="P1258" s="41" t="str">
        <f t="shared" si="39"/>
        <v/>
      </c>
    </row>
    <row r="1259" spans="1:16" s="2" customFormat="1">
      <c r="A1259" s="1"/>
      <c r="B1259" s="1"/>
      <c r="C1259" s="21"/>
      <c r="D1259" s="21"/>
      <c r="E1259" s="44" t="str">
        <f>IFERROR(IF(RIGHT(C1259,3)="999","Contract/Other",VLOOKUP(C1259,'Assistance Listings'!$A$1:$C$9999,2,FALSE)),"")</f>
        <v/>
      </c>
      <c r="F1259" s="1"/>
      <c r="G1259" s="1"/>
      <c r="H1259" s="44" t="str">
        <f>IFERROR(IF(G1259="Y","R&amp;D Cluster",VLOOKUP(VALUE(C1259),Clusters!$A$5:$C$9999,3,FALSE)),"")</f>
        <v/>
      </c>
      <c r="I1259" s="1"/>
      <c r="J1259" s="1"/>
      <c r="K1259" s="30"/>
      <c r="L1259" s="30"/>
      <c r="M1259" s="22"/>
      <c r="N1259" s="22"/>
      <c r="O1259" s="40" t="str">
        <f t="shared" si="38"/>
        <v/>
      </c>
      <c r="P1259" s="41" t="str">
        <f t="shared" si="39"/>
        <v/>
      </c>
    </row>
    <row r="1260" spans="1:16" s="2" customFormat="1">
      <c r="A1260" s="1"/>
      <c r="B1260" s="1"/>
      <c r="C1260" s="21"/>
      <c r="D1260" s="21"/>
      <c r="E1260" s="44" t="str">
        <f>IFERROR(IF(RIGHT(C1260,3)="999","Contract/Other",VLOOKUP(C1260,'Assistance Listings'!$A$1:$C$9999,2,FALSE)),"")</f>
        <v/>
      </c>
      <c r="F1260" s="1"/>
      <c r="G1260" s="1"/>
      <c r="H1260" s="44" t="str">
        <f>IFERROR(IF(G1260="Y","R&amp;D Cluster",VLOOKUP(VALUE(C1260),Clusters!$A$5:$C$9999,3,FALSE)),"")</f>
        <v/>
      </c>
      <c r="I1260" s="1"/>
      <c r="J1260" s="1"/>
      <c r="K1260" s="30"/>
      <c r="L1260" s="30"/>
      <c r="M1260" s="22"/>
      <c r="N1260" s="22"/>
      <c r="O1260" s="40" t="str">
        <f t="shared" si="38"/>
        <v/>
      </c>
      <c r="P1260" s="41" t="str">
        <f t="shared" si="39"/>
        <v/>
      </c>
    </row>
    <row r="1261" spans="1:16" s="2" customFormat="1">
      <c r="A1261" s="1"/>
      <c r="B1261" s="1"/>
      <c r="C1261" s="21"/>
      <c r="D1261" s="21"/>
      <c r="E1261" s="44" t="str">
        <f>IFERROR(IF(RIGHT(C1261,3)="999","Contract/Other",VLOOKUP(C1261,'Assistance Listings'!$A$1:$C$9999,2,FALSE)),"")</f>
        <v/>
      </c>
      <c r="F1261" s="1"/>
      <c r="G1261" s="1"/>
      <c r="H1261" s="44" t="str">
        <f>IFERROR(IF(G1261="Y","R&amp;D Cluster",VLOOKUP(VALUE(C1261),Clusters!$A$5:$C$9999,3,FALSE)),"")</f>
        <v/>
      </c>
      <c r="I1261" s="1"/>
      <c r="J1261" s="1"/>
      <c r="K1261" s="30"/>
      <c r="L1261" s="30"/>
      <c r="M1261" s="22"/>
      <c r="N1261" s="22"/>
      <c r="O1261" s="40" t="str">
        <f t="shared" si="38"/>
        <v/>
      </c>
      <c r="P1261" s="41" t="str">
        <f t="shared" si="39"/>
        <v/>
      </c>
    </row>
    <row r="1262" spans="1:16" s="2" customFormat="1">
      <c r="A1262" s="1"/>
      <c r="B1262" s="1"/>
      <c r="C1262" s="21"/>
      <c r="D1262" s="21"/>
      <c r="E1262" s="44" t="str">
        <f>IFERROR(IF(RIGHT(C1262,3)="999","Contract/Other",VLOOKUP(C1262,'Assistance Listings'!$A$1:$C$9999,2,FALSE)),"")</f>
        <v/>
      </c>
      <c r="F1262" s="1"/>
      <c r="G1262" s="1"/>
      <c r="H1262" s="44" t="str">
        <f>IFERROR(IF(G1262="Y","R&amp;D Cluster",VLOOKUP(VALUE(C1262),Clusters!$A$5:$C$9999,3,FALSE)),"")</f>
        <v/>
      </c>
      <c r="I1262" s="1"/>
      <c r="J1262" s="1"/>
      <c r="K1262" s="30"/>
      <c r="L1262" s="30"/>
      <c r="M1262" s="22"/>
      <c r="N1262" s="22"/>
      <c r="O1262" s="40" t="str">
        <f t="shared" si="38"/>
        <v/>
      </c>
      <c r="P1262" s="41" t="str">
        <f t="shared" si="39"/>
        <v/>
      </c>
    </row>
    <row r="1263" spans="1:16" s="2" customFormat="1">
      <c r="A1263" s="1"/>
      <c r="B1263" s="1"/>
      <c r="C1263" s="21"/>
      <c r="D1263" s="21"/>
      <c r="E1263" s="44" t="str">
        <f>IFERROR(IF(RIGHT(C1263,3)="999","Contract/Other",VLOOKUP(C1263,'Assistance Listings'!$A$1:$C$9999,2,FALSE)),"")</f>
        <v/>
      </c>
      <c r="F1263" s="1"/>
      <c r="G1263" s="1"/>
      <c r="H1263" s="44" t="str">
        <f>IFERROR(IF(G1263="Y","R&amp;D Cluster",VLOOKUP(VALUE(C1263),Clusters!$A$5:$C$9999,3,FALSE)),"")</f>
        <v/>
      </c>
      <c r="I1263" s="1"/>
      <c r="J1263" s="1"/>
      <c r="K1263" s="30"/>
      <c r="L1263" s="30"/>
      <c r="M1263" s="22"/>
      <c r="N1263" s="22"/>
      <c r="O1263" s="40" t="str">
        <f t="shared" si="38"/>
        <v/>
      </c>
      <c r="P1263" s="41" t="str">
        <f t="shared" si="39"/>
        <v/>
      </c>
    </row>
    <row r="1264" spans="1:16" s="2" customFormat="1">
      <c r="A1264" s="1"/>
      <c r="B1264" s="1"/>
      <c r="C1264" s="21"/>
      <c r="D1264" s="21"/>
      <c r="E1264" s="44" t="str">
        <f>IFERROR(IF(RIGHT(C1264,3)="999","Contract/Other",VLOOKUP(C1264,'Assistance Listings'!$A$1:$C$9999,2,FALSE)),"")</f>
        <v/>
      </c>
      <c r="F1264" s="1"/>
      <c r="G1264" s="1"/>
      <c r="H1264" s="44" t="str">
        <f>IFERROR(IF(G1264="Y","R&amp;D Cluster",VLOOKUP(VALUE(C1264),Clusters!$A$5:$C$9999,3,FALSE)),"")</f>
        <v/>
      </c>
      <c r="I1264" s="1"/>
      <c r="J1264" s="1"/>
      <c r="K1264" s="30"/>
      <c r="L1264" s="30"/>
      <c r="M1264" s="22"/>
      <c r="N1264" s="22"/>
      <c r="O1264" s="40" t="str">
        <f t="shared" si="38"/>
        <v/>
      </c>
      <c r="P1264" s="41" t="str">
        <f t="shared" si="39"/>
        <v/>
      </c>
    </row>
    <row r="1265" spans="1:16" s="2" customFormat="1">
      <c r="A1265" s="1"/>
      <c r="B1265" s="1"/>
      <c r="C1265" s="21"/>
      <c r="D1265" s="21"/>
      <c r="E1265" s="44" t="str">
        <f>IFERROR(IF(RIGHT(C1265,3)="999","Contract/Other",VLOOKUP(C1265,'Assistance Listings'!$A$1:$C$9999,2,FALSE)),"")</f>
        <v/>
      </c>
      <c r="F1265" s="1"/>
      <c r="G1265" s="1"/>
      <c r="H1265" s="44" t="str">
        <f>IFERROR(IF(G1265="Y","R&amp;D Cluster",VLOOKUP(VALUE(C1265),Clusters!$A$5:$C$9999,3,FALSE)),"")</f>
        <v/>
      </c>
      <c r="I1265" s="1"/>
      <c r="J1265" s="1"/>
      <c r="K1265" s="30"/>
      <c r="L1265" s="30"/>
      <c r="M1265" s="22"/>
      <c r="N1265" s="22"/>
      <c r="O1265" s="40" t="str">
        <f t="shared" si="38"/>
        <v/>
      </c>
      <c r="P1265" s="41" t="str">
        <f t="shared" si="39"/>
        <v/>
      </c>
    </row>
    <row r="1266" spans="1:16" s="2" customFormat="1">
      <c r="A1266" s="1"/>
      <c r="B1266" s="1"/>
      <c r="C1266" s="21"/>
      <c r="D1266" s="21"/>
      <c r="E1266" s="44" t="str">
        <f>IFERROR(IF(RIGHT(C1266,3)="999","Contract/Other",VLOOKUP(C1266,'Assistance Listings'!$A$1:$C$9999,2,FALSE)),"")</f>
        <v/>
      </c>
      <c r="F1266" s="1"/>
      <c r="G1266" s="1"/>
      <c r="H1266" s="44" t="str">
        <f>IFERROR(IF(G1266="Y","R&amp;D Cluster",VLOOKUP(VALUE(C1266),Clusters!$A$5:$C$9999,3,FALSE)),"")</f>
        <v/>
      </c>
      <c r="I1266" s="1"/>
      <c r="J1266" s="1"/>
      <c r="K1266" s="30"/>
      <c r="L1266" s="30"/>
      <c r="M1266" s="22"/>
      <c r="N1266" s="22"/>
      <c r="O1266" s="40" t="str">
        <f t="shared" si="38"/>
        <v/>
      </c>
      <c r="P1266" s="41" t="str">
        <f t="shared" si="39"/>
        <v/>
      </c>
    </row>
    <row r="1267" spans="1:16" s="2" customFormat="1">
      <c r="A1267" s="1"/>
      <c r="B1267" s="1"/>
      <c r="C1267" s="21"/>
      <c r="D1267" s="21"/>
      <c r="E1267" s="44" t="str">
        <f>IFERROR(IF(RIGHT(C1267,3)="999","Contract/Other",VLOOKUP(C1267,'Assistance Listings'!$A$1:$C$9999,2,FALSE)),"")</f>
        <v/>
      </c>
      <c r="F1267" s="1"/>
      <c r="G1267" s="1"/>
      <c r="H1267" s="44" t="str">
        <f>IFERROR(IF(G1267="Y","R&amp;D Cluster",VLOOKUP(VALUE(C1267),Clusters!$A$5:$C$9999,3,FALSE)),"")</f>
        <v/>
      </c>
      <c r="I1267" s="1"/>
      <c r="J1267" s="1"/>
      <c r="K1267" s="30"/>
      <c r="L1267" s="30"/>
      <c r="M1267" s="22"/>
      <c r="N1267" s="22"/>
      <c r="O1267" s="40" t="str">
        <f t="shared" si="38"/>
        <v/>
      </c>
      <c r="P1267" s="41" t="str">
        <f t="shared" si="39"/>
        <v/>
      </c>
    </row>
    <row r="1268" spans="1:16" s="2" customFormat="1">
      <c r="A1268" s="1"/>
      <c r="B1268" s="1"/>
      <c r="C1268" s="21"/>
      <c r="D1268" s="21"/>
      <c r="E1268" s="44" t="str">
        <f>IFERROR(IF(RIGHT(C1268,3)="999","Contract/Other",VLOOKUP(C1268,'Assistance Listings'!$A$1:$C$9999,2,FALSE)),"")</f>
        <v/>
      </c>
      <c r="F1268" s="1"/>
      <c r="G1268" s="1"/>
      <c r="H1268" s="44" t="str">
        <f>IFERROR(IF(G1268="Y","R&amp;D Cluster",VLOOKUP(VALUE(C1268),Clusters!$A$5:$C$9999,3,FALSE)),"")</f>
        <v/>
      </c>
      <c r="I1268" s="1"/>
      <c r="J1268" s="1"/>
      <c r="K1268" s="30"/>
      <c r="L1268" s="30"/>
      <c r="M1268" s="22"/>
      <c r="N1268" s="22"/>
      <c r="O1268" s="40" t="str">
        <f t="shared" si="38"/>
        <v/>
      </c>
      <c r="P1268" s="41" t="str">
        <f t="shared" si="39"/>
        <v/>
      </c>
    </row>
    <row r="1269" spans="1:16" s="2" customFormat="1">
      <c r="A1269" s="1"/>
      <c r="B1269" s="1"/>
      <c r="C1269" s="21"/>
      <c r="D1269" s="21"/>
      <c r="E1269" s="44" t="str">
        <f>IFERROR(IF(RIGHT(C1269,3)="999","Contract/Other",VLOOKUP(C1269,'Assistance Listings'!$A$1:$C$9999,2,FALSE)),"")</f>
        <v/>
      </c>
      <c r="F1269" s="1"/>
      <c r="G1269" s="1"/>
      <c r="H1269" s="44" t="str">
        <f>IFERROR(IF(G1269="Y","R&amp;D Cluster",VLOOKUP(VALUE(C1269),Clusters!$A$5:$C$9999,3,FALSE)),"")</f>
        <v/>
      </c>
      <c r="I1269" s="1"/>
      <c r="J1269" s="1"/>
      <c r="K1269" s="30"/>
      <c r="L1269" s="30"/>
      <c r="M1269" s="22"/>
      <c r="N1269" s="22"/>
      <c r="O1269" s="40" t="str">
        <f t="shared" si="38"/>
        <v/>
      </c>
      <c r="P1269" s="41" t="str">
        <f t="shared" si="39"/>
        <v/>
      </c>
    </row>
    <row r="1270" spans="1:16" s="2" customFormat="1">
      <c r="A1270" s="1"/>
      <c r="B1270" s="1"/>
      <c r="C1270" s="21"/>
      <c r="D1270" s="21"/>
      <c r="E1270" s="44" t="str">
        <f>IFERROR(IF(RIGHT(C1270,3)="999","Contract/Other",VLOOKUP(C1270,'Assistance Listings'!$A$1:$C$9999,2,FALSE)),"")</f>
        <v/>
      </c>
      <c r="F1270" s="1"/>
      <c r="G1270" s="1"/>
      <c r="H1270" s="44" t="str">
        <f>IFERROR(IF(G1270="Y","R&amp;D Cluster",VLOOKUP(VALUE(C1270),Clusters!$A$5:$C$9999,3,FALSE)),"")</f>
        <v/>
      </c>
      <c r="I1270" s="1"/>
      <c r="J1270" s="1"/>
      <c r="K1270" s="30"/>
      <c r="L1270" s="30"/>
      <c r="M1270" s="22"/>
      <c r="N1270" s="22"/>
      <c r="O1270" s="40" t="str">
        <f t="shared" si="38"/>
        <v/>
      </c>
      <c r="P1270" s="41" t="str">
        <f t="shared" si="39"/>
        <v/>
      </c>
    </row>
    <row r="1271" spans="1:16" s="2" customFormat="1">
      <c r="A1271" s="1"/>
      <c r="B1271" s="1"/>
      <c r="C1271" s="21"/>
      <c r="D1271" s="21"/>
      <c r="E1271" s="44" t="str">
        <f>IFERROR(IF(RIGHT(C1271,3)="999","Contract/Other",VLOOKUP(C1271,'Assistance Listings'!$A$1:$C$9999,2,FALSE)),"")</f>
        <v/>
      </c>
      <c r="F1271" s="1"/>
      <c r="G1271" s="1"/>
      <c r="H1271" s="44" t="str">
        <f>IFERROR(IF(G1271="Y","R&amp;D Cluster",VLOOKUP(VALUE(C1271),Clusters!$A$5:$C$9999,3,FALSE)),"")</f>
        <v/>
      </c>
      <c r="I1271" s="1"/>
      <c r="J1271" s="1"/>
      <c r="K1271" s="30"/>
      <c r="L1271" s="30"/>
      <c r="M1271" s="22"/>
      <c r="N1271" s="22"/>
      <c r="O1271" s="40" t="str">
        <f t="shared" si="38"/>
        <v/>
      </c>
      <c r="P1271" s="41" t="str">
        <f t="shared" si="39"/>
        <v/>
      </c>
    </row>
    <row r="1272" spans="1:16" s="2" customFormat="1">
      <c r="A1272" s="1"/>
      <c r="B1272" s="1"/>
      <c r="C1272" s="21"/>
      <c r="D1272" s="21"/>
      <c r="E1272" s="44" t="str">
        <f>IFERROR(IF(RIGHT(C1272,3)="999","Contract/Other",VLOOKUP(C1272,'Assistance Listings'!$A$1:$C$9999,2,FALSE)),"")</f>
        <v/>
      </c>
      <c r="F1272" s="1"/>
      <c r="G1272" s="1"/>
      <c r="H1272" s="44" t="str">
        <f>IFERROR(IF(G1272="Y","R&amp;D Cluster",VLOOKUP(VALUE(C1272),Clusters!$A$5:$C$9999,3,FALSE)),"")</f>
        <v/>
      </c>
      <c r="I1272" s="1"/>
      <c r="J1272" s="1"/>
      <c r="K1272" s="30"/>
      <c r="L1272" s="30"/>
      <c r="M1272" s="22"/>
      <c r="N1272" s="22"/>
      <c r="O1272" s="40" t="str">
        <f t="shared" si="38"/>
        <v/>
      </c>
      <c r="P1272" s="41" t="str">
        <f t="shared" si="39"/>
        <v/>
      </c>
    </row>
    <row r="1273" spans="1:16" s="2" customFormat="1">
      <c r="A1273" s="1"/>
      <c r="B1273" s="1"/>
      <c r="C1273" s="21"/>
      <c r="D1273" s="21"/>
      <c r="E1273" s="44" t="str">
        <f>IFERROR(IF(RIGHT(C1273,3)="999","Contract/Other",VLOOKUP(C1273,'Assistance Listings'!$A$1:$C$9999,2,FALSE)),"")</f>
        <v/>
      </c>
      <c r="F1273" s="1"/>
      <c r="G1273" s="1"/>
      <c r="H1273" s="44" t="str">
        <f>IFERROR(IF(G1273="Y","R&amp;D Cluster",VLOOKUP(VALUE(C1273),Clusters!$A$5:$C$9999,3,FALSE)),"")</f>
        <v/>
      </c>
      <c r="I1273" s="1"/>
      <c r="J1273" s="1"/>
      <c r="K1273" s="30"/>
      <c r="L1273" s="30"/>
      <c r="M1273" s="22"/>
      <c r="N1273" s="22"/>
      <c r="O1273" s="40" t="str">
        <f t="shared" si="38"/>
        <v/>
      </c>
      <c r="P1273" s="41" t="str">
        <f t="shared" si="39"/>
        <v/>
      </c>
    </row>
    <row r="1274" spans="1:16" s="2" customFormat="1">
      <c r="A1274" s="1"/>
      <c r="B1274" s="1"/>
      <c r="C1274" s="21"/>
      <c r="D1274" s="21"/>
      <c r="E1274" s="44" t="str">
        <f>IFERROR(IF(RIGHT(C1274,3)="999","Contract/Other",VLOOKUP(C1274,'Assistance Listings'!$A$1:$C$9999,2,FALSE)),"")</f>
        <v/>
      </c>
      <c r="F1274" s="1"/>
      <c r="G1274" s="1"/>
      <c r="H1274" s="44" t="str">
        <f>IFERROR(IF(G1274="Y","R&amp;D Cluster",VLOOKUP(VALUE(C1274),Clusters!$A$5:$C$9999,3,FALSE)),"")</f>
        <v/>
      </c>
      <c r="I1274" s="1"/>
      <c r="J1274" s="1"/>
      <c r="K1274" s="30"/>
      <c r="L1274" s="30"/>
      <c r="M1274" s="22"/>
      <c r="N1274" s="22"/>
      <c r="O1274" s="40" t="str">
        <f t="shared" si="38"/>
        <v/>
      </c>
      <c r="P1274" s="41" t="str">
        <f t="shared" si="39"/>
        <v/>
      </c>
    </row>
    <row r="1275" spans="1:16" s="2" customFormat="1">
      <c r="A1275" s="1"/>
      <c r="B1275" s="1"/>
      <c r="C1275" s="21"/>
      <c r="D1275" s="21"/>
      <c r="E1275" s="44" t="str">
        <f>IFERROR(IF(RIGHT(C1275,3)="999","Contract/Other",VLOOKUP(C1275,'Assistance Listings'!$A$1:$C$9999,2,FALSE)),"")</f>
        <v/>
      </c>
      <c r="F1275" s="1"/>
      <c r="G1275" s="1"/>
      <c r="H1275" s="44" t="str">
        <f>IFERROR(IF(G1275="Y","R&amp;D Cluster",VLOOKUP(VALUE(C1275),Clusters!$A$5:$C$9999,3,FALSE)),"")</f>
        <v/>
      </c>
      <c r="I1275" s="1"/>
      <c r="J1275" s="1"/>
      <c r="K1275" s="30"/>
      <c r="L1275" s="30"/>
      <c r="M1275" s="22"/>
      <c r="N1275" s="22"/>
      <c r="O1275" s="40" t="str">
        <f t="shared" si="38"/>
        <v/>
      </c>
      <c r="P1275" s="41" t="str">
        <f t="shared" si="39"/>
        <v/>
      </c>
    </row>
    <row r="1276" spans="1:16" s="2" customFormat="1">
      <c r="A1276" s="1"/>
      <c r="B1276" s="1"/>
      <c r="C1276" s="21"/>
      <c r="D1276" s="21"/>
      <c r="E1276" s="44" t="str">
        <f>IFERROR(IF(RIGHT(C1276,3)="999","Contract/Other",VLOOKUP(C1276,'Assistance Listings'!$A$1:$C$9999,2,FALSE)),"")</f>
        <v/>
      </c>
      <c r="F1276" s="1"/>
      <c r="G1276" s="1"/>
      <c r="H1276" s="44" t="str">
        <f>IFERROR(IF(G1276="Y","R&amp;D Cluster",VLOOKUP(VALUE(C1276),Clusters!$A$5:$C$9999,3,FALSE)),"")</f>
        <v/>
      </c>
      <c r="I1276" s="1"/>
      <c r="J1276" s="1"/>
      <c r="K1276" s="30"/>
      <c r="L1276" s="30"/>
      <c r="M1276" s="22"/>
      <c r="N1276" s="22"/>
      <c r="O1276" s="40" t="str">
        <f t="shared" si="38"/>
        <v/>
      </c>
      <c r="P1276" s="41" t="str">
        <f t="shared" si="39"/>
        <v/>
      </c>
    </row>
    <row r="1277" spans="1:16" s="2" customFormat="1">
      <c r="A1277" s="1"/>
      <c r="B1277" s="1"/>
      <c r="C1277" s="21"/>
      <c r="D1277" s="21"/>
      <c r="E1277" s="44" t="str">
        <f>IFERROR(IF(RIGHT(C1277,3)="999","Contract/Other",VLOOKUP(C1277,'Assistance Listings'!$A$1:$C$9999,2,FALSE)),"")</f>
        <v/>
      </c>
      <c r="F1277" s="1"/>
      <c r="G1277" s="1"/>
      <c r="H1277" s="44" t="str">
        <f>IFERROR(IF(G1277="Y","R&amp;D Cluster",VLOOKUP(VALUE(C1277),Clusters!$A$5:$C$9999,3,FALSE)),"")</f>
        <v/>
      </c>
      <c r="I1277" s="1"/>
      <c r="J1277" s="1"/>
      <c r="K1277" s="30"/>
      <c r="L1277" s="30"/>
      <c r="M1277" s="22"/>
      <c r="N1277" s="22"/>
      <c r="O1277" s="40" t="str">
        <f t="shared" si="38"/>
        <v/>
      </c>
      <c r="P1277" s="41" t="str">
        <f t="shared" si="39"/>
        <v/>
      </c>
    </row>
    <row r="1278" spans="1:16" s="2" customFormat="1">
      <c r="A1278" s="1"/>
      <c r="B1278" s="1"/>
      <c r="C1278" s="21"/>
      <c r="D1278" s="21"/>
      <c r="E1278" s="44" t="str">
        <f>IFERROR(IF(RIGHT(C1278,3)="999","Contract/Other",VLOOKUP(C1278,'Assistance Listings'!$A$1:$C$9999,2,FALSE)),"")</f>
        <v/>
      </c>
      <c r="F1278" s="1"/>
      <c r="G1278" s="1"/>
      <c r="H1278" s="44" t="str">
        <f>IFERROR(IF(G1278="Y","R&amp;D Cluster",VLOOKUP(VALUE(C1278),Clusters!$A$5:$C$9999,3,FALSE)),"")</f>
        <v/>
      </c>
      <c r="I1278" s="1"/>
      <c r="J1278" s="1"/>
      <c r="K1278" s="30"/>
      <c r="L1278" s="30"/>
      <c r="M1278" s="22"/>
      <c r="N1278" s="22"/>
      <c r="O1278" s="40" t="str">
        <f t="shared" si="38"/>
        <v/>
      </c>
      <c r="P1278" s="41" t="str">
        <f t="shared" si="39"/>
        <v/>
      </c>
    </row>
    <row r="1279" spans="1:16" s="2" customFormat="1">
      <c r="A1279" s="1"/>
      <c r="B1279" s="1"/>
      <c r="C1279" s="21"/>
      <c r="D1279" s="21"/>
      <c r="E1279" s="44" t="str">
        <f>IFERROR(IF(RIGHT(C1279,3)="999","Contract/Other",VLOOKUP(C1279,'Assistance Listings'!$A$1:$C$9999,2,FALSE)),"")</f>
        <v/>
      </c>
      <c r="F1279" s="1"/>
      <c r="G1279" s="1"/>
      <c r="H1279" s="44" t="str">
        <f>IFERROR(IF(G1279="Y","R&amp;D Cluster",VLOOKUP(VALUE(C1279),Clusters!$A$5:$C$9999,3,FALSE)),"")</f>
        <v/>
      </c>
      <c r="I1279" s="1"/>
      <c r="J1279" s="1"/>
      <c r="K1279" s="30"/>
      <c r="L1279" s="30"/>
      <c r="M1279" s="22"/>
      <c r="N1279" s="22"/>
      <c r="O1279" s="40" t="str">
        <f t="shared" si="38"/>
        <v/>
      </c>
      <c r="P1279" s="41" t="str">
        <f t="shared" si="39"/>
        <v/>
      </c>
    </row>
    <row r="1280" spans="1:16" s="2" customFormat="1">
      <c r="A1280" s="1"/>
      <c r="B1280" s="1"/>
      <c r="C1280" s="21"/>
      <c r="D1280" s="21"/>
      <c r="E1280" s="44" t="str">
        <f>IFERROR(IF(RIGHT(C1280,3)="999","Contract/Other",VLOOKUP(C1280,'Assistance Listings'!$A$1:$C$9999,2,FALSE)),"")</f>
        <v/>
      </c>
      <c r="F1280" s="1"/>
      <c r="G1280" s="1"/>
      <c r="H1280" s="44" t="str">
        <f>IFERROR(IF(G1280="Y","R&amp;D Cluster",VLOOKUP(VALUE(C1280),Clusters!$A$5:$C$9999,3,FALSE)),"")</f>
        <v/>
      </c>
      <c r="I1280" s="1"/>
      <c r="J1280" s="1"/>
      <c r="K1280" s="30"/>
      <c r="L1280" s="30"/>
      <c r="M1280" s="22"/>
      <c r="N1280" s="22"/>
      <c r="O1280" s="40" t="str">
        <f t="shared" si="38"/>
        <v/>
      </c>
      <c r="P1280" s="41" t="str">
        <f t="shared" si="39"/>
        <v/>
      </c>
    </row>
    <row r="1281" spans="1:16" s="2" customFormat="1">
      <c r="A1281" s="1"/>
      <c r="B1281" s="1"/>
      <c r="C1281" s="21"/>
      <c r="D1281" s="21"/>
      <c r="E1281" s="44" t="str">
        <f>IFERROR(IF(RIGHT(C1281,3)="999","Contract/Other",VLOOKUP(C1281,'Assistance Listings'!$A$1:$C$9999,2,FALSE)),"")</f>
        <v/>
      </c>
      <c r="F1281" s="1"/>
      <c r="G1281" s="1"/>
      <c r="H1281" s="44" t="str">
        <f>IFERROR(IF(G1281="Y","R&amp;D Cluster",VLOOKUP(VALUE(C1281),Clusters!$A$5:$C$9999,3,FALSE)),"")</f>
        <v/>
      </c>
      <c r="I1281" s="1"/>
      <c r="J1281" s="1"/>
      <c r="K1281" s="30"/>
      <c r="L1281" s="30"/>
      <c r="M1281" s="22"/>
      <c r="N1281" s="22"/>
      <c r="O1281" s="40" t="str">
        <f t="shared" si="38"/>
        <v/>
      </c>
      <c r="P1281" s="41" t="str">
        <f t="shared" si="39"/>
        <v/>
      </c>
    </row>
    <row r="1282" spans="1:16" s="2" customFormat="1">
      <c r="A1282" s="1"/>
      <c r="B1282" s="1"/>
      <c r="C1282" s="21"/>
      <c r="D1282" s="21"/>
      <c r="E1282" s="44" t="str">
        <f>IFERROR(IF(RIGHT(C1282,3)="999","Contract/Other",VLOOKUP(C1282,'Assistance Listings'!$A$1:$C$9999,2,FALSE)),"")</f>
        <v/>
      </c>
      <c r="F1282" s="1"/>
      <c r="G1282" s="1"/>
      <c r="H1282" s="44" t="str">
        <f>IFERROR(IF(G1282="Y","R&amp;D Cluster",VLOOKUP(VALUE(C1282),Clusters!$A$5:$C$9999,3,FALSE)),"")</f>
        <v/>
      </c>
      <c r="I1282" s="1"/>
      <c r="J1282" s="1"/>
      <c r="K1282" s="30"/>
      <c r="L1282" s="30"/>
      <c r="M1282" s="22"/>
      <c r="N1282" s="22"/>
      <c r="O1282" s="40" t="str">
        <f t="shared" si="38"/>
        <v/>
      </c>
      <c r="P1282" s="41" t="str">
        <f t="shared" si="39"/>
        <v/>
      </c>
    </row>
    <row r="1283" spans="1:16" s="2" customFormat="1">
      <c r="A1283" s="1"/>
      <c r="B1283" s="1"/>
      <c r="C1283" s="21"/>
      <c r="D1283" s="21"/>
      <c r="E1283" s="44" t="str">
        <f>IFERROR(IF(RIGHT(C1283,3)="999","Contract/Other",VLOOKUP(C1283,'Assistance Listings'!$A$1:$C$9999,2,FALSE)),"")</f>
        <v/>
      </c>
      <c r="F1283" s="1"/>
      <c r="G1283" s="1"/>
      <c r="H1283" s="44" t="str">
        <f>IFERROR(IF(G1283="Y","R&amp;D Cluster",VLOOKUP(VALUE(C1283),Clusters!$A$5:$C$9999,3,FALSE)),"")</f>
        <v/>
      </c>
      <c r="I1283" s="1"/>
      <c r="J1283" s="1"/>
      <c r="K1283" s="30"/>
      <c r="L1283" s="30"/>
      <c r="M1283" s="22"/>
      <c r="N1283" s="22"/>
      <c r="O1283" s="40" t="str">
        <f t="shared" si="38"/>
        <v/>
      </c>
      <c r="P1283" s="41" t="str">
        <f t="shared" si="39"/>
        <v/>
      </c>
    </row>
    <row r="1284" spans="1:16" s="2" customFormat="1">
      <c r="A1284" s="1"/>
      <c r="B1284" s="1"/>
      <c r="C1284" s="21"/>
      <c r="D1284" s="21"/>
      <c r="E1284" s="44" t="str">
        <f>IFERROR(IF(RIGHT(C1284,3)="999","Contract/Other",VLOOKUP(C1284,'Assistance Listings'!$A$1:$C$9999,2,FALSE)),"")</f>
        <v/>
      </c>
      <c r="F1284" s="1"/>
      <c r="G1284" s="1"/>
      <c r="H1284" s="44" t="str">
        <f>IFERROR(IF(G1284="Y","R&amp;D Cluster",VLOOKUP(VALUE(C1284),Clusters!$A$5:$C$9999,3,FALSE)),"")</f>
        <v/>
      </c>
      <c r="I1284" s="1"/>
      <c r="J1284" s="1"/>
      <c r="K1284" s="30"/>
      <c r="L1284" s="30"/>
      <c r="M1284" s="22"/>
      <c r="N1284" s="22"/>
      <c r="O1284" s="40" t="str">
        <f t="shared" si="38"/>
        <v/>
      </c>
      <c r="P1284" s="41" t="str">
        <f t="shared" si="39"/>
        <v/>
      </c>
    </row>
    <row r="1285" spans="1:16" s="2" customFormat="1">
      <c r="A1285" s="1"/>
      <c r="B1285" s="1"/>
      <c r="C1285" s="21"/>
      <c r="D1285" s="21"/>
      <c r="E1285" s="44" t="str">
        <f>IFERROR(IF(RIGHT(C1285,3)="999","Contract/Other",VLOOKUP(C1285,'Assistance Listings'!$A$1:$C$9999,2,FALSE)),"")</f>
        <v/>
      </c>
      <c r="F1285" s="1"/>
      <c r="G1285" s="1"/>
      <c r="H1285" s="44" t="str">
        <f>IFERROR(IF(G1285="Y","R&amp;D Cluster",VLOOKUP(VALUE(C1285),Clusters!$A$5:$C$9999,3,FALSE)),"")</f>
        <v/>
      </c>
      <c r="I1285" s="1"/>
      <c r="J1285" s="1"/>
      <c r="K1285" s="30"/>
      <c r="L1285" s="30"/>
      <c r="M1285" s="22"/>
      <c r="N1285" s="22"/>
      <c r="O1285" s="40" t="str">
        <f t="shared" si="38"/>
        <v/>
      </c>
      <c r="P1285" s="41" t="str">
        <f t="shared" si="39"/>
        <v/>
      </c>
    </row>
    <row r="1286" spans="1:16" s="2" customFormat="1">
      <c r="A1286" s="1"/>
      <c r="B1286" s="1"/>
      <c r="C1286" s="21"/>
      <c r="D1286" s="21"/>
      <c r="E1286" s="44" t="str">
        <f>IFERROR(IF(RIGHT(C1286,3)="999","Contract/Other",VLOOKUP(C1286,'Assistance Listings'!$A$1:$C$9999,2,FALSE)),"")</f>
        <v/>
      </c>
      <c r="F1286" s="1"/>
      <c r="G1286" s="1"/>
      <c r="H1286" s="44" t="str">
        <f>IFERROR(IF(G1286="Y","R&amp;D Cluster",VLOOKUP(VALUE(C1286),Clusters!$A$5:$C$9999,3,FALSE)),"")</f>
        <v/>
      </c>
      <c r="I1286" s="1"/>
      <c r="J1286" s="1"/>
      <c r="K1286" s="30"/>
      <c r="L1286" s="30"/>
      <c r="M1286" s="22"/>
      <c r="N1286" s="22"/>
      <c r="O1286" s="40" t="str">
        <f t="shared" si="38"/>
        <v/>
      </c>
      <c r="P1286" s="41" t="str">
        <f t="shared" si="39"/>
        <v/>
      </c>
    </row>
    <row r="1287" spans="1:16" s="2" customFormat="1">
      <c r="A1287" s="1"/>
      <c r="B1287" s="1"/>
      <c r="C1287" s="21"/>
      <c r="D1287" s="21"/>
      <c r="E1287" s="44" t="str">
        <f>IFERROR(IF(RIGHT(C1287,3)="999","Contract/Other",VLOOKUP(C1287,'Assistance Listings'!$A$1:$C$9999,2,FALSE)),"")</f>
        <v/>
      </c>
      <c r="F1287" s="1"/>
      <c r="G1287" s="1"/>
      <c r="H1287" s="44" t="str">
        <f>IFERROR(IF(G1287="Y","R&amp;D Cluster",VLOOKUP(VALUE(C1287),Clusters!$A$5:$C$9999,3,FALSE)),"")</f>
        <v/>
      </c>
      <c r="I1287" s="1"/>
      <c r="J1287" s="1"/>
      <c r="K1287" s="30"/>
      <c r="L1287" s="30"/>
      <c r="M1287" s="22"/>
      <c r="N1287" s="22"/>
      <c r="O1287" s="40" t="str">
        <f t="shared" si="38"/>
        <v/>
      </c>
      <c r="P1287" s="41" t="str">
        <f t="shared" si="39"/>
        <v/>
      </c>
    </row>
    <row r="1288" spans="1:16" s="2" customFormat="1">
      <c r="A1288" s="1"/>
      <c r="B1288" s="1"/>
      <c r="C1288" s="21"/>
      <c r="D1288" s="21"/>
      <c r="E1288" s="44" t="str">
        <f>IFERROR(IF(RIGHT(C1288,3)="999","Contract/Other",VLOOKUP(C1288,'Assistance Listings'!$A$1:$C$9999,2,FALSE)),"")</f>
        <v/>
      </c>
      <c r="F1288" s="1"/>
      <c r="G1288" s="1"/>
      <c r="H1288" s="44" t="str">
        <f>IFERROR(IF(G1288="Y","R&amp;D Cluster",VLOOKUP(VALUE(C1288),Clusters!$A$5:$C$9999,3,FALSE)),"")</f>
        <v/>
      </c>
      <c r="I1288" s="1"/>
      <c r="J1288" s="1"/>
      <c r="K1288" s="30"/>
      <c r="L1288" s="30"/>
      <c r="M1288" s="22"/>
      <c r="N1288" s="22"/>
      <c r="O1288" s="40" t="str">
        <f t="shared" ref="O1288:O1351" si="40">IF(OR(N1288&gt;M1288,N1288&lt;0),"ERROR","")</f>
        <v/>
      </c>
      <c r="P1288" s="41" t="str">
        <f t="shared" ref="P1288:P1351" si="41">IF(ISBLANK(J1288),"",IF(J1288="Y","",IF(J1288="N",IF(ISBLANK(K1288),"Pass-Through Entity Required",IF(LEN(K1288)&gt;70,"Pass-Through Entity Name limited to 70 characters",IF(ISBLANK(L1288),"Pass-Through Entity ID Required",""))))))</f>
        <v/>
      </c>
    </row>
    <row r="1289" spans="1:16" s="2" customFormat="1">
      <c r="A1289" s="1"/>
      <c r="B1289" s="1"/>
      <c r="C1289" s="21"/>
      <c r="D1289" s="21"/>
      <c r="E1289" s="44" t="str">
        <f>IFERROR(IF(RIGHT(C1289,3)="999","Contract/Other",VLOOKUP(C1289,'Assistance Listings'!$A$1:$C$9999,2,FALSE)),"")</f>
        <v/>
      </c>
      <c r="F1289" s="1"/>
      <c r="G1289" s="1"/>
      <c r="H1289" s="44" t="str">
        <f>IFERROR(IF(G1289="Y","R&amp;D Cluster",VLOOKUP(VALUE(C1289),Clusters!$A$5:$C$9999,3,FALSE)),"")</f>
        <v/>
      </c>
      <c r="I1289" s="1"/>
      <c r="J1289" s="1"/>
      <c r="K1289" s="30"/>
      <c r="L1289" s="30"/>
      <c r="M1289" s="22"/>
      <c r="N1289" s="22"/>
      <c r="O1289" s="40" t="str">
        <f t="shared" si="40"/>
        <v/>
      </c>
      <c r="P1289" s="41" t="str">
        <f t="shared" si="41"/>
        <v/>
      </c>
    </row>
    <row r="1290" spans="1:16" s="2" customFormat="1">
      <c r="A1290" s="1"/>
      <c r="B1290" s="1"/>
      <c r="C1290" s="21"/>
      <c r="D1290" s="21"/>
      <c r="E1290" s="44" t="str">
        <f>IFERROR(IF(RIGHT(C1290,3)="999","Contract/Other",VLOOKUP(C1290,'Assistance Listings'!$A$1:$C$9999,2,FALSE)),"")</f>
        <v/>
      </c>
      <c r="F1290" s="1"/>
      <c r="G1290" s="1"/>
      <c r="H1290" s="44" t="str">
        <f>IFERROR(IF(G1290="Y","R&amp;D Cluster",VLOOKUP(VALUE(C1290),Clusters!$A$5:$C$9999,3,FALSE)),"")</f>
        <v/>
      </c>
      <c r="I1290" s="1"/>
      <c r="J1290" s="1"/>
      <c r="K1290" s="30"/>
      <c r="L1290" s="30"/>
      <c r="M1290" s="22"/>
      <c r="N1290" s="22"/>
      <c r="O1290" s="40" t="str">
        <f t="shared" si="40"/>
        <v/>
      </c>
      <c r="P1290" s="41" t="str">
        <f t="shared" si="41"/>
        <v/>
      </c>
    </row>
    <row r="1291" spans="1:16" s="2" customFormat="1">
      <c r="A1291" s="1"/>
      <c r="B1291" s="1"/>
      <c r="C1291" s="21"/>
      <c r="D1291" s="21"/>
      <c r="E1291" s="44" t="str">
        <f>IFERROR(IF(RIGHT(C1291,3)="999","Contract/Other",VLOOKUP(C1291,'Assistance Listings'!$A$1:$C$9999,2,FALSE)),"")</f>
        <v/>
      </c>
      <c r="F1291" s="1"/>
      <c r="G1291" s="1"/>
      <c r="H1291" s="44" t="str">
        <f>IFERROR(IF(G1291="Y","R&amp;D Cluster",VLOOKUP(VALUE(C1291),Clusters!$A$5:$C$9999,3,FALSE)),"")</f>
        <v/>
      </c>
      <c r="I1291" s="1"/>
      <c r="J1291" s="1"/>
      <c r="K1291" s="30"/>
      <c r="L1291" s="30"/>
      <c r="M1291" s="22"/>
      <c r="N1291" s="22"/>
      <c r="O1291" s="40" t="str">
        <f t="shared" si="40"/>
        <v/>
      </c>
      <c r="P1291" s="41" t="str">
        <f t="shared" si="41"/>
        <v/>
      </c>
    </row>
    <row r="1292" spans="1:16" s="2" customFormat="1">
      <c r="A1292" s="1"/>
      <c r="B1292" s="1"/>
      <c r="C1292" s="21"/>
      <c r="D1292" s="21"/>
      <c r="E1292" s="44" t="str">
        <f>IFERROR(IF(RIGHT(C1292,3)="999","Contract/Other",VLOOKUP(C1292,'Assistance Listings'!$A$1:$C$9999,2,FALSE)),"")</f>
        <v/>
      </c>
      <c r="F1292" s="1"/>
      <c r="G1292" s="1"/>
      <c r="H1292" s="44" t="str">
        <f>IFERROR(IF(G1292="Y","R&amp;D Cluster",VLOOKUP(VALUE(C1292),Clusters!$A$5:$C$9999,3,FALSE)),"")</f>
        <v/>
      </c>
      <c r="I1292" s="1"/>
      <c r="J1292" s="1"/>
      <c r="K1292" s="30"/>
      <c r="L1292" s="30"/>
      <c r="M1292" s="22"/>
      <c r="N1292" s="22"/>
      <c r="O1292" s="40" t="str">
        <f t="shared" si="40"/>
        <v/>
      </c>
      <c r="P1292" s="41" t="str">
        <f t="shared" si="41"/>
        <v/>
      </c>
    </row>
    <row r="1293" spans="1:16" s="2" customFormat="1">
      <c r="A1293" s="1"/>
      <c r="B1293" s="1"/>
      <c r="C1293" s="21"/>
      <c r="D1293" s="21"/>
      <c r="E1293" s="44" t="str">
        <f>IFERROR(IF(RIGHT(C1293,3)="999","Contract/Other",VLOOKUP(C1293,'Assistance Listings'!$A$1:$C$9999,2,FALSE)),"")</f>
        <v/>
      </c>
      <c r="F1293" s="1"/>
      <c r="G1293" s="1"/>
      <c r="H1293" s="44" t="str">
        <f>IFERROR(IF(G1293="Y","R&amp;D Cluster",VLOOKUP(VALUE(C1293),Clusters!$A$5:$C$9999,3,FALSE)),"")</f>
        <v/>
      </c>
      <c r="I1293" s="1"/>
      <c r="J1293" s="1"/>
      <c r="K1293" s="30"/>
      <c r="L1293" s="30"/>
      <c r="M1293" s="22"/>
      <c r="N1293" s="22"/>
      <c r="O1293" s="40" t="str">
        <f t="shared" si="40"/>
        <v/>
      </c>
      <c r="P1293" s="41" t="str">
        <f t="shared" si="41"/>
        <v/>
      </c>
    </row>
    <row r="1294" spans="1:16" s="2" customFormat="1">
      <c r="A1294" s="1"/>
      <c r="B1294" s="1"/>
      <c r="C1294" s="21"/>
      <c r="D1294" s="21"/>
      <c r="E1294" s="44" t="str">
        <f>IFERROR(IF(RIGHT(C1294,3)="999","Contract/Other",VLOOKUP(C1294,'Assistance Listings'!$A$1:$C$9999,2,FALSE)),"")</f>
        <v/>
      </c>
      <c r="F1294" s="1"/>
      <c r="G1294" s="1"/>
      <c r="H1294" s="44" t="str">
        <f>IFERROR(IF(G1294="Y","R&amp;D Cluster",VLOOKUP(VALUE(C1294),Clusters!$A$5:$C$9999,3,FALSE)),"")</f>
        <v/>
      </c>
      <c r="I1294" s="1"/>
      <c r="J1294" s="1"/>
      <c r="K1294" s="30"/>
      <c r="L1294" s="30"/>
      <c r="M1294" s="22"/>
      <c r="N1294" s="22"/>
      <c r="O1294" s="40" t="str">
        <f t="shared" si="40"/>
        <v/>
      </c>
      <c r="P1294" s="41" t="str">
        <f t="shared" si="41"/>
        <v/>
      </c>
    </row>
    <row r="1295" spans="1:16" s="2" customFormat="1">
      <c r="A1295" s="1"/>
      <c r="B1295" s="1"/>
      <c r="C1295" s="21"/>
      <c r="D1295" s="21"/>
      <c r="E1295" s="44" t="str">
        <f>IFERROR(IF(RIGHT(C1295,3)="999","Contract/Other",VLOOKUP(C1295,'Assistance Listings'!$A$1:$C$9999,2,FALSE)),"")</f>
        <v/>
      </c>
      <c r="F1295" s="1"/>
      <c r="G1295" s="1"/>
      <c r="H1295" s="44" t="str">
        <f>IFERROR(IF(G1295="Y","R&amp;D Cluster",VLOOKUP(VALUE(C1295),Clusters!$A$5:$C$9999,3,FALSE)),"")</f>
        <v/>
      </c>
      <c r="I1295" s="1"/>
      <c r="J1295" s="1"/>
      <c r="K1295" s="30"/>
      <c r="L1295" s="30"/>
      <c r="M1295" s="22"/>
      <c r="N1295" s="22"/>
      <c r="O1295" s="40" t="str">
        <f t="shared" si="40"/>
        <v/>
      </c>
      <c r="P1295" s="41" t="str">
        <f t="shared" si="41"/>
        <v/>
      </c>
    </row>
    <row r="1296" spans="1:16" s="2" customFormat="1">
      <c r="A1296" s="1"/>
      <c r="B1296" s="1"/>
      <c r="C1296" s="21"/>
      <c r="D1296" s="21"/>
      <c r="E1296" s="44" t="str">
        <f>IFERROR(IF(RIGHT(C1296,3)="999","Contract/Other",VLOOKUP(C1296,'Assistance Listings'!$A$1:$C$9999,2,FALSE)),"")</f>
        <v/>
      </c>
      <c r="F1296" s="1"/>
      <c r="G1296" s="1"/>
      <c r="H1296" s="44" t="str">
        <f>IFERROR(IF(G1296="Y","R&amp;D Cluster",VLOOKUP(VALUE(C1296),Clusters!$A$5:$C$9999,3,FALSE)),"")</f>
        <v/>
      </c>
      <c r="I1296" s="1"/>
      <c r="J1296" s="1"/>
      <c r="K1296" s="30"/>
      <c r="L1296" s="30"/>
      <c r="M1296" s="22"/>
      <c r="N1296" s="22"/>
      <c r="O1296" s="40" t="str">
        <f t="shared" si="40"/>
        <v/>
      </c>
      <c r="P1296" s="41" t="str">
        <f t="shared" si="41"/>
        <v/>
      </c>
    </row>
    <row r="1297" spans="1:16" s="2" customFormat="1">
      <c r="A1297" s="1"/>
      <c r="B1297" s="1"/>
      <c r="C1297" s="21"/>
      <c r="D1297" s="21"/>
      <c r="E1297" s="44" t="str">
        <f>IFERROR(IF(RIGHT(C1297,3)="999","Contract/Other",VLOOKUP(C1297,'Assistance Listings'!$A$1:$C$9999,2,FALSE)),"")</f>
        <v/>
      </c>
      <c r="F1297" s="1"/>
      <c r="G1297" s="1"/>
      <c r="H1297" s="44" t="str">
        <f>IFERROR(IF(G1297="Y","R&amp;D Cluster",VLOOKUP(VALUE(C1297),Clusters!$A$5:$C$9999,3,FALSE)),"")</f>
        <v/>
      </c>
      <c r="I1297" s="1"/>
      <c r="J1297" s="1"/>
      <c r="K1297" s="30"/>
      <c r="L1297" s="30"/>
      <c r="M1297" s="22"/>
      <c r="N1297" s="22"/>
      <c r="O1297" s="40" t="str">
        <f t="shared" si="40"/>
        <v/>
      </c>
      <c r="P1297" s="41" t="str">
        <f t="shared" si="41"/>
        <v/>
      </c>
    </row>
    <row r="1298" spans="1:16" s="2" customFormat="1">
      <c r="A1298" s="1"/>
      <c r="B1298" s="1"/>
      <c r="C1298" s="21"/>
      <c r="D1298" s="21"/>
      <c r="E1298" s="44" t="str">
        <f>IFERROR(IF(RIGHT(C1298,3)="999","Contract/Other",VLOOKUP(C1298,'Assistance Listings'!$A$1:$C$9999,2,FALSE)),"")</f>
        <v/>
      </c>
      <c r="F1298" s="1"/>
      <c r="G1298" s="1"/>
      <c r="H1298" s="44" t="str">
        <f>IFERROR(IF(G1298="Y","R&amp;D Cluster",VLOOKUP(VALUE(C1298),Clusters!$A$5:$C$9999,3,FALSE)),"")</f>
        <v/>
      </c>
      <c r="I1298" s="1"/>
      <c r="J1298" s="1"/>
      <c r="K1298" s="30"/>
      <c r="L1298" s="30"/>
      <c r="M1298" s="22"/>
      <c r="N1298" s="22"/>
      <c r="O1298" s="40" t="str">
        <f t="shared" si="40"/>
        <v/>
      </c>
      <c r="P1298" s="41" t="str">
        <f t="shared" si="41"/>
        <v/>
      </c>
    </row>
    <row r="1299" spans="1:16" s="2" customFormat="1">
      <c r="A1299" s="1"/>
      <c r="B1299" s="1"/>
      <c r="C1299" s="21"/>
      <c r="D1299" s="21"/>
      <c r="E1299" s="44" t="str">
        <f>IFERROR(IF(RIGHT(C1299,3)="999","Contract/Other",VLOOKUP(C1299,'Assistance Listings'!$A$1:$C$9999,2,FALSE)),"")</f>
        <v/>
      </c>
      <c r="F1299" s="1"/>
      <c r="G1299" s="1"/>
      <c r="H1299" s="44" t="str">
        <f>IFERROR(IF(G1299="Y","R&amp;D Cluster",VLOOKUP(VALUE(C1299),Clusters!$A$5:$C$9999,3,FALSE)),"")</f>
        <v/>
      </c>
      <c r="I1299" s="1"/>
      <c r="J1299" s="1"/>
      <c r="K1299" s="30"/>
      <c r="L1299" s="30"/>
      <c r="M1299" s="22"/>
      <c r="N1299" s="22"/>
      <c r="O1299" s="40" t="str">
        <f t="shared" si="40"/>
        <v/>
      </c>
      <c r="P1299" s="41" t="str">
        <f t="shared" si="41"/>
        <v/>
      </c>
    </row>
    <row r="1300" spans="1:16" s="2" customFormat="1">
      <c r="A1300" s="1"/>
      <c r="B1300" s="1"/>
      <c r="C1300" s="21"/>
      <c r="D1300" s="21"/>
      <c r="E1300" s="44" t="str">
        <f>IFERROR(IF(RIGHT(C1300,3)="999","Contract/Other",VLOOKUP(C1300,'Assistance Listings'!$A$1:$C$9999,2,FALSE)),"")</f>
        <v/>
      </c>
      <c r="F1300" s="1"/>
      <c r="G1300" s="1"/>
      <c r="H1300" s="44" t="str">
        <f>IFERROR(IF(G1300="Y","R&amp;D Cluster",VLOOKUP(VALUE(C1300),Clusters!$A$5:$C$9999,3,FALSE)),"")</f>
        <v/>
      </c>
      <c r="I1300" s="1"/>
      <c r="J1300" s="1"/>
      <c r="K1300" s="30"/>
      <c r="L1300" s="30"/>
      <c r="M1300" s="22"/>
      <c r="N1300" s="22"/>
      <c r="O1300" s="40" t="str">
        <f t="shared" si="40"/>
        <v/>
      </c>
      <c r="P1300" s="41" t="str">
        <f t="shared" si="41"/>
        <v/>
      </c>
    </row>
    <row r="1301" spans="1:16" s="2" customFormat="1">
      <c r="A1301" s="1"/>
      <c r="B1301" s="1"/>
      <c r="C1301" s="21"/>
      <c r="D1301" s="21"/>
      <c r="E1301" s="44" t="str">
        <f>IFERROR(IF(RIGHT(C1301,3)="999","Contract/Other",VLOOKUP(C1301,'Assistance Listings'!$A$1:$C$9999,2,FALSE)),"")</f>
        <v/>
      </c>
      <c r="F1301" s="1"/>
      <c r="G1301" s="1"/>
      <c r="H1301" s="44" t="str">
        <f>IFERROR(IF(G1301="Y","R&amp;D Cluster",VLOOKUP(VALUE(C1301),Clusters!$A$5:$C$9999,3,FALSE)),"")</f>
        <v/>
      </c>
      <c r="I1301" s="1"/>
      <c r="J1301" s="1"/>
      <c r="K1301" s="30"/>
      <c r="L1301" s="30"/>
      <c r="M1301" s="22"/>
      <c r="N1301" s="22"/>
      <c r="O1301" s="40" t="str">
        <f t="shared" si="40"/>
        <v/>
      </c>
      <c r="P1301" s="41" t="str">
        <f t="shared" si="41"/>
        <v/>
      </c>
    </row>
    <row r="1302" spans="1:16" s="2" customFormat="1">
      <c r="A1302" s="1"/>
      <c r="B1302" s="1"/>
      <c r="C1302" s="21"/>
      <c r="D1302" s="21"/>
      <c r="E1302" s="44" t="str">
        <f>IFERROR(IF(RIGHT(C1302,3)="999","Contract/Other",VLOOKUP(C1302,'Assistance Listings'!$A$1:$C$9999,2,FALSE)),"")</f>
        <v/>
      </c>
      <c r="F1302" s="1"/>
      <c r="G1302" s="1"/>
      <c r="H1302" s="44" t="str">
        <f>IFERROR(IF(G1302="Y","R&amp;D Cluster",VLOOKUP(VALUE(C1302),Clusters!$A$5:$C$9999,3,FALSE)),"")</f>
        <v/>
      </c>
      <c r="I1302" s="1"/>
      <c r="J1302" s="1"/>
      <c r="K1302" s="30"/>
      <c r="L1302" s="30"/>
      <c r="M1302" s="22"/>
      <c r="N1302" s="22"/>
      <c r="O1302" s="40" t="str">
        <f t="shared" si="40"/>
        <v/>
      </c>
      <c r="P1302" s="41" t="str">
        <f t="shared" si="41"/>
        <v/>
      </c>
    </row>
    <row r="1303" spans="1:16" s="2" customFormat="1">
      <c r="A1303" s="1"/>
      <c r="B1303" s="1"/>
      <c r="C1303" s="21"/>
      <c r="D1303" s="21"/>
      <c r="E1303" s="44" t="str">
        <f>IFERROR(IF(RIGHT(C1303,3)="999","Contract/Other",VLOOKUP(C1303,'Assistance Listings'!$A$1:$C$9999,2,FALSE)),"")</f>
        <v/>
      </c>
      <c r="F1303" s="1"/>
      <c r="G1303" s="1"/>
      <c r="H1303" s="44" t="str">
        <f>IFERROR(IF(G1303="Y","R&amp;D Cluster",VLOOKUP(VALUE(C1303),Clusters!$A$5:$C$9999,3,FALSE)),"")</f>
        <v/>
      </c>
      <c r="I1303" s="1"/>
      <c r="J1303" s="1"/>
      <c r="K1303" s="30"/>
      <c r="L1303" s="30"/>
      <c r="M1303" s="22"/>
      <c r="N1303" s="22"/>
      <c r="O1303" s="40" t="str">
        <f t="shared" si="40"/>
        <v/>
      </c>
      <c r="P1303" s="41" t="str">
        <f t="shared" si="41"/>
        <v/>
      </c>
    </row>
    <row r="1304" spans="1:16" s="2" customFormat="1">
      <c r="A1304" s="1"/>
      <c r="B1304" s="1"/>
      <c r="C1304" s="21"/>
      <c r="D1304" s="21"/>
      <c r="E1304" s="44" t="str">
        <f>IFERROR(IF(RIGHT(C1304,3)="999","Contract/Other",VLOOKUP(C1304,'Assistance Listings'!$A$1:$C$9999,2,FALSE)),"")</f>
        <v/>
      </c>
      <c r="F1304" s="1"/>
      <c r="G1304" s="1"/>
      <c r="H1304" s="44" t="str">
        <f>IFERROR(IF(G1304="Y","R&amp;D Cluster",VLOOKUP(VALUE(C1304),Clusters!$A$5:$C$9999,3,FALSE)),"")</f>
        <v/>
      </c>
      <c r="I1304" s="1"/>
      <c r="J1304" s="1"/>
      <c r="K1304" s="30"/>
      <c r="L1304" s="30"/>
      <c r="M1304" s="22"/>
      <c r="N1304" s="22"/>
      <c r="O1304" s="40" t="str">
        <f t="shared" si="40"/>
        <v/>
      </c>
      <c r="P1304" s="41" t="str">
        <f t="shared" si="41"/>
        <v/>
      </c>
    </row>
    <row r="1305" spans="1:16" s="2" customFormat="1">
      <c r="A1305" s="1"/>
      <c r="B1305" s="1"/>
      <c r="C1305" s="21"/>
      <c r="D1305" s="21"/>
      <c r="E1305" s="44" t="str">
        <f>IFERROR(IF(RIGHT(C1305,3)="999","Contract/Other",VLOOKUP(C1305,'Assistance Listings'!$A$1:$C$9999,2,FALSE)),"")</f>
        <v/>
      </c>
      <c r="F1305" s="1"/>
      <c r="G1305" s="1"/>
      <c r="H1305" s="44" t="str">
        <f>IFERROR(IF(G1305="Y","R&amp;D Cluster",VLOOKUP(VALUE(C1305),Clusters!$A$5:$C$9999,3,FALSE)),"")</f>
        <v/>
      </c>
      <c r="I1305" s="1"/>
      <c r="J1305" s="1"/>
      <c r="K1305" s="30"/>
      <c r="L1305" s="30"/>
      <c r="M1305" s="22"/>
      <c r="N1305" s="22"/>
      <c r="O1305" s="40" t="str">
        <f t="shared" si="40"/>
        <v/>
      </c>
      <c r="P1305" s="41" t="str">
        <f t="shared" si="41"/>
        <v/>
      </c>
    </row>
    <row r="1306" spans="1:16" s="2" customFormat="1">
      <c r="A1306" s="1"/>
      <c r="B1306" s="1"/>
      <c r="C1306" s="21"/>
      <c r="D1306" s="21"/>
      <c r="E1306" s="44" t="str">
        <f>IFERROR(IF(RIGHT(C1306,3)="999","Contract/Other",VLOOKUP(C1306,'Assistance Listings'!$A$1:$C$9999,2,FALSE)),"")</f>
        <v/>
      </c>
      <c r="F1306" s="1"/>
      <c r="G1306" s="1"/>
      <c r="H1306" s="44" t="str">
        <f>IFERROR(IF(G1306="Y","R&amp;D Cluster",VLOOKUP(VALUE(C1306),Clusters!$A$5:$C$9999,3,FALSE)),"")</f>
        <v/>
      </c>
      <c r="I1306" s="1"/>
      <c r="J1306" s="1"/>
      <c r="K1306" s="30"/>
      <c r="L1306" s="30"/>
      <c r="M1306" s="22"/>
      <c r="N1306" s="22"/>
      <c r="O1306" s="40" t="str">
        <f t="shared" si="40"/>
        <v/>
      </c>
      <c r="P1306" s="41" t="str">
        <f t="shared" si="41"/>
        <v/>
      </c>
    </row>
    <row r="1307" spans="1:16" s="2" customFormat="1">
      <c r="A1307" s="1"/>
      <c r="B1307" s="1"/>
      <c r="C1307" s="21"/>
      <c r="D1307" s="21"/>
      <c r="E1307" s="44" t="str">
        <f>IFERROR(IF(RIGHT(C1307,3)="999","Contract/Other",VLOOKUP(C1307,'Assistance Listings'!$A$1:$C$9999,2,FALSE)),"")</f>
        <v/>
      </c>
      <c r="F1307" s="1"/>
      <c r="G1307" s="1"/>
      <c r="H1307" s="44" t="str">
        <f>IFERROR(IF(G1307="Y","R&amp;D Cluster",VLOOKUP(VALUE(C1307),Clusters!$A$5:$C$9999,3,FALSE)),"")</f>
        <v/>
      </c>
      <c r="I1307" s="1"/>
      <c r="J1307" s="1"/>
      <c r="K1307" s="30"/>
      <c r="L1307" s="30"/>
      <c r="M1307" s="22"/>
      <c r="N1307" s="22"/>
      <c r="O1307" s="40" t="str">
        <f t="shared" si="40"/>
        <v/>
      </c>
      <c r="P1307" s="41" t="str">
        <f t="shared" si="41"/>
        <v/>
      </c>
    </row>
    <row r="1308" spans="1:16" s="2" customFormat="1">
      <c r="A1308" s="1"/>
      <c r="B1308" s="1"/>
      <c r="C1308" s="21"/>
      <c r="D1308" s="21"/>
      <c r="E1308" s="44" t="str">
        <f>IFERROR(IF(RIGHT(C1308,3)="999","Contract/Other",VLOOKUP(C1308,'Assistance Listings'!$A$1:$C$9999,2,FALSE)),"")</f>
        <v/>
      </c>
      <c r="F1308" s="1"/>
      <c r="G1308" s="1"/>
      <c r="H1308" s="44" t="str">
        <f>IFERROR(IF(G1308="Y","R&amp;D Cluster",VLOOKUP(VALUE(C1308),Clusters!$A$5:$C$9999,3,FALSE)),"")</f>
        <v/>
      </c>
      <c r="I1308" s="1"/>
      <c r="J1308" s="1"/>
      <c r="K1308" s="30"/>
      <c r="L1308" s="30"/>
      <c r="M1308" s="22"/>
      <c r="N1308" s="22"/>
      <c r="O1308" s="40" t="str">
        <f t="shared" si="40"/>
        <v/>
      </c>
      <c r="P1308" s="41" t="str">
        <f t="shared" si="41"/>
        <v/>
      </c>
    </row>
    <row r="1309" spans="1:16" s="2" customFormat="1">
      <c r="A1309" s="1"/>
      <c r="B1309" s="1"/>
      <c r="C1309" s="21"/>
      <c r="D1309" s="21"/>
      <c r="E1309" s="44" t="str">
        <f>IFERROR(IF(RIGHT(C1309,3)="999","Contract/Other",VLOOKUP(C1309,'Assistance Listings'!$A$1:$C$9999,2,FALSE)),"")</f>
        <v/>
      </c>
      <c r="F1309" s="1"/>
      <c r="G1309" s="1"/>
      <c r="H1309" s="44" t="str">
        <f>IFERROR(IF(G1309="Y","R&amp;D Cluster",VLOOKUP(VALUE(C1309),Clusters!$A$5:$C$9999,3,FALSE)),"")</f>
        <v/>
      </c>
      <c r="I1309" s="1"/>
      <c r="J1309" s="1"/>
      <c r="K1309" s="30"/>
      <c r="L1309" s="30"/>
      <c r="M1309" s="22"/>
      <c r="N1309" s="22"/>
      <c r="O1309" s="40" t="str">
        <f t="shared" si="40"/>
        <v/>
      </c>
      <c r="P1309" s="41" t="str">
        <f t="shared" si="41"/>
        <v/>
      </c>
    </row>
    <row r="1310" spans="1:16" s="2" customFormat="1">
      <c r="A1310" s="1"/>
      <c r="B1310" s="1"/>
      <c r="C1310" s="21"/>
      <c r="D1310" s="21"/>
      <c r="E1310" s="44" t="str">
        <f>IFERROR(IF(RIGHT(C1310,3)="999","Contract/Other",VLOOKUP(C1310,'Assistance Listings'!$A$1:$C$9999,2,FALSE)),"")</f>
        <v/>
      </c>
      <c r="F1310" s="1"/>
      <c r="G1310" s="1"/>
      <c r="H1310" s="44" t="str">
        <f>IFERROR(IF(G1310="Y","R&amp;D Cluster",VLOOKUP(VALUE(C1310),Clusters!$A$5:$C$9999,3,FALSE)),"")</f>
        <v/>
      </c>
      <c r="I1310" s="1"/>
      <c r="J1310" s="1"/>
      <c r="K1310" s="30"/>
      <c r="L1310" s="30"/>
      <c r="M1310" s="22"/>
      <c r="N1310" s="22"/>
      <c r="O1310" s="40" t="str">
        <f t="shared" si="40"/>
        <v/>
      </c>
      <c r="P1310" s="41" t="str">
        <f t="shared" si="41"/>
        <v/>
      </c>
    </row>
    <row r="1311" spans="1:16" s="2" customFormat="1">
      <c r="A1311" s="1"/>
      <c r="B1311" s="1"/>
      <c r="C1311" s="21"/>
      <c r="D1311" s="21"/>
      <c r="E1311" s="44" t="str">
        <f>IFERROR(IF(RIGHT(C1311,3)="999","Contract/Other",VLOOKUP(C1311,'Assistance Listings'!$A$1:$C$9999,2,FALSE)),"")</f>
        <v/>
      </c>
      <c r="F1311" s="1"/>
      <c r="G1311" s="1"/>
      <c r="H1311" s="44" t="str">
        <f>IFERROR(IF(G1311="Y","R&amp;D Cluster",VLOOKUP(VALUE(C1311),Clusters!$A$5:$C$9999,3,FALSE)),"")</f>
        <v/>
      </c>
      <c r="I1311" s="1"/>
      <c r="J1311" s="1"/>
      <c r="K1311" s="30"/>
      <c r="L1311" s="30"/>
      <c r="M1311" s="22"/>
      <c r="N1311" s="22"/>
      <c r="O1311" s="40" t="str">
        <f t="shared" si="40"/>
        <v/>
      </c>
      <c r="P1311" s="41" t="str">
        <f t="shared" si="41"/>
        <v/>
      </c>
    </row>
    <row r="1312" spans="1:16" s="2" customFormat="1">
      <c r="A1312" s="1"/>
      <c r="B1312" s="1"/>
      <c r="C1312" s="21"/>
      <c r="D1312" s="21"/>
      <c r="E1312" s="44" t="str">
        <f>IFERROR(IF(RIGHT(C1312,3)="999","Contract/Other",VLOOKUP(C1312,'Assistance Listings'!$A$1:$C$9999,2,FALSE)),"")</f>
        <v/>
      </c>
      <c r="F1312" s="1"/>
      <c r="G1312" s="1"/>
      <c r="H1312" s="44" t="str">
        <f>IFERROR(IF(G1312="Y","R&amp;D Cluster",VLOOKUP(VALUE(C1312),Clusters!$A$5:$C$9999,3,FALSE)),"")</f>
        <v/>
      </c>
      <c r="I1312" s="1"/>
      <c r="J1312" s="1"/>
      <c r="K1312" s="30"/>
      <c r="L1312" s="30"/>
      <c r="M1312" s="22"/>
      <c r="N1312" s="22"/>
      <c r="O1312" s="40" t="str">
        <f t="shared" si="40"/>
        <v/>
      </c>
      <c r="P1312" s="41" t="str">
        <f t="shared" si="41"/>
        <v/>
      </c>
    </row>
    <row r="1313" spans="1:16" s="2" customFormat="1">
      <c r="A1313" s="1"/>
      <c r="B1313" s="1"/>
      <c r="C1313" s="21"/>
      <c r="D1313" s="21"/>
      <c r="E1313" s="44" t="str">
        <f>IFERROR(IF(RIGHT(C1313,3)="999","Contract/Other",VLOOKUP(C1313,'Assistance Listings'!$A$1:$C$9999,2,FALSE)),"")</f>
        <v/>
      </c>
      <c r="F1313" s="1"/>
      <c r="G1313" s="1"/>
      <c r="H1313" s="44" t="str">
        <f>IFERROR(IF(G1313="Y","R&amp;D Cluster",VLOOKUP(VALUE(C1313),Clusters!$A$5:$C$9999,3,FALSE)),"")</f>
        <v/>
      </c>
      <c r="I1313" s="1"/>
      <c r="J1313" s="1"/>
      <c r="K1313" s="30"/>
      <c r="L1313" s="30"/>
      <c r="M1313" s="22"/>
      <c r="N1313" s="22"/>
      <c r="O1313" s="40" t="str">
        <f t="shared" si="40"/>
        <v/>
      </c>
      <c r="P1313" s="41" t="str">
        <f t="shared" si="41"/>
        <v/>
      </c>
    </row>
    <row r="1314" spans="1:16" s="2" customFormat="1">
      <c r="A1314" s="1"/>
      <c r="B1314" s="1"/>
      <c r="C1314" s="21"/>
      <c r="D1314" s="21"/>
      <c r="E1314" s="44" t="str">
        <f>IFERROR(IF(RIGHT(C1314,3)="999","Contract/Other",VLOOKUP(C1314,'Assistance Listings'!$A$1:$C$9999,2,FALSE)),"")</f>
        <v/>
      </c>
      <c r="F1314" s="1"/>
      <c r="G1314" s="1"/>
      <c r="H1314" s="44" t="str">
        <f>IFERROR(IF(G1314="Y","R&amp;D Cluster",VLOOKUP(VALUE(C1314),Clusters!$A$5:$C$9999,3,FALSE)),"")</f>
        <v/>
      </c>
      <c r="I1314" s="1"/>
      <c r="J1314" s="1"/>
      <c r="K1314" s="30"/>
      <c r="L1314" s="30"/>
      <c r="M1314" s="22"/>
      <c r="N1314" s="22"/>
      <c r="O1314" s="40" t="str">
        <f t="shared" si="40"/>
        <v/>
      </c>
      <c r="P1314" s="41" t="str">
        <f t="shared" si="41"/>
        <v/>
      </c>
    </row>
    <row r="1315" spans="1:16" s="2" customFormat="1">
      <c r="A1315" s="1"/>
      <c r="B1315" s="1"/>
      <c r="C1315" s="21"/>
      <c r="D1315" s="21"/>
      <c r="E1315" s="44" t="str">
        <f>IFERROR(IF(RIGHT(C1315,3)="999","Contract/Other",VLOOKUP(C1315,'Assistance Listings'!$A$1:$C$9999,2,FALSE)),"")</f>
        <v/>
      </c>
      <c r="F1315" s="1"/>
      <c r="G1315" s="1"/>
      <c r="H1315" s="44" t="str">
        <f>IFERROR(IF(G1315="Y","R&amp;D Cluster",VLOOKUP(VALUE(C1315),Clusters!$A$5:$C$9999,3,FALSE)),"")</f>
        <v/>
      </c>
      <c r="I1315" s="1"/>
      <c r="J1315" s="1"/>
      <c r="K1315" s="30"/>
      <c r="L1315" s="30"/>
      <c r="M1315" s="22"/>
      <c r="N1315" s="22"/>
      <c r="O1315" s="40" t="str">
        <f t="shared" si="40"/>
        <v/>
      </c>
      <c r="P1315" s="41" t="str">
        <f t="shared" si="41"/>
        <v/>
      </c>
    </row>
    <row r="1316" spans="1:16" s="2" customFormat="1">
      <c r="A1316" s="1"/>
      <c r="B1316" s="1"/>
      <c r="C1316" s="21"/>
      <c r="D1316" s="21"/>
      <c r="E1316" s="44" t="str">
        <f>IFERROR(IF(RIGHT(C1316,3)="999","Contract/Other",VLOOKUP(C1316,'Assistance Listings'!$A$1:$C$9999,2,FALSE)),"")</f>
        <v/>
      </c>
      <c r="F1316" s="1"/>
      <c r="G1316" s="1"/>
      <c r="H1316" s="44" t="str">
        <f>IFERROR(IF(G1316="Y","R&amp;D Cluster",VLOOKUP(VALUE(C1316),Clusters!$A$5:$C$9999,3,FALSE)),"")</f>
        <v/>
      </c>
      <c r="I1316" s="1"/>
      <c r="J1316" s="1"/>
      <c r="K1316" s="30"/>
      <c r="L1316" s="30"/>
      <c r="M1316" s="22"/>
      <c r="N1316" s="22"/>
      <c r="O1316" s="40" t="str">
        <f t="shared" si="40"/>
        <v/>
      </c>
      <c r="P1316" s="41" t="str">
        <f t="shared" si="41"/>
        <v/>
      </c>
    </row>
    <row r="1317" spans="1:16" s="2" customFormat="1">
      <c r="A1317" s="1"/>
      <c r="B1317" s="1"/>
      <c r="C1317" s="21"/>
      <c r="D1317" s="21"/>
      <c r="E1317" s="44" t="str">
        <f>IFERROR(IF(RIGHT(C1317,3)="999","Contract/Other",VLOOKUP(C1317,'Assistance Listings'!$A$1:$C$9999,2,FALSE)),"")</f>
        <v/>
      </c>
      <c r="F1317" s="1"/>
      <c r="G1317" s="1"/>
      <c r="H1317" s="44" t="str">
        <f>IFERROR(IF(G1317="Y","R&amp;D Cluster",VLOOKUP(VALUE(C1317),Clusters!$A$5:$C$9999,3,FALSE)),"")</f>
        <v/>
      </c>
      <c r="I1317" s="1"/>
      <c r="J1317" s="1"/>
      <c r="K1317" s="30"/>
      <c r="L1317" s="30"/>
      <c r="M1317" s="22"/>
      <c r="N1317" s="22"/>
      <c r="O1317" s="40" t="str">
        <f t="shared" si="40"/>
        <v/>
      </c>
      <c r="P1317" s="41" t="str">
        <f t="shared" si="41"/>
        <v/>
      </c>
    </row>
    <row r="1318" spans="1:16" s="2" customFormat="1">
      <c r="A1318" s="1"/>
      <c r="B1318" s="1"/>
      <c r="C1318" s="21"/>
      <c r="D1318" s="21"/>
      <c r="E1318" s="44" t="str">
        <f>IFERROR(IF(RIGHT(C1318,3)="999","Contract/Other",VLOOKUP(C1318,'Assistance Listings'!$A$1:$C$9999,2,FALSE)),"")</f>
        <v/>
      </c>
      <c r="F1318" s="1"/>
      <c r="G1318" s="1"/>
      <c r="H1318" s="44" t="str">
        <f>IFERROR(IF(G1318="Y","R&amp;D Cluster",VLOOKUP(VALUE(C1318),Clusters!$A$5:$C$9999,3,FALSE)),"")</f>
        <v/>
      </c>
      <c r="I1318" s="1"/>
      <c r="J1318" s="1"/>
      <c r="K1318" s="30"/>
      <c r="L1318" s="30"/>
      <c r="M1318" s="22"/>
      <c r="N1318" s="22"/>
      <c r="O1318" s="40" t="str">
        <f t="shared" si="40"/>
        <v/>
      </c>
      <c r="P1318" s="41" t="str">
        <f t="shared" si="41"/>
        <v/>
      </c>
    </row>
    <row r="1319" spans="1:16" s="2" customFormat="1">
      <c r="A1319" s="1"/>
      <c r="B1319" s="1"/>
      <c r="C1319" s="21"/>
      <c r="D1319" s="21"/>
      <c r="E1319" s="44" t="str">
        <f>IFERROR(IF(RIGHT(C1319,3)="999","Contract/Other",VLOOKUP(C1319,'Assistance Listings'!$A$1:$C$9999,2,FALSE)),"")</f>
        <v/>
      </c>
      <c r="F1319" s="1"/>
      <c r="G1319" s="1"/>
      <c r="H1319" s="44" t="str">
        <f>IFERROR(IF(G1319="Y","R&amp;D Cluster",VLOOKUP(VALUE(C1319),Clusters!$A$5:$C$9999,3,FALSE)),"")</f>
        <v/>
      </c>
      <c r="I1319" s="1"/>
      <c r="J1319" s="1"/>
      <c r="K1319" s="30"/>
      <c r="L1319" s="30"/>
      <c r="M1319" s="22"/>
      <c r="N1319" s="22"/>
      <c r="O1319" s="40" t="str">
        <f t="shared" si="40"/>
        <v/>
      </c>
      <c r="P1319" s="41" t="str">
        <f t="shared" si="41"/>
        <v/>
      </c>
    </row>
    <row r="1320" spans="1:16" s="2" customFormat="1">
      <c r="A1320" s="1"/>
      <c r="B1320" s="1"/>
      <c r="C1320" s="21"/>
      <c r="D1320" s="21"/>
      <c r="E1320" s="44" t="str">
        <f>IFERROR(IF(RIGHT(C1320,3)="999","Contract/Other",VLOOKUP(C1320,'Assistance Listings'!$A$1:$C$9999,2,FALSE)),"")</f>
        <v/>
      </c>
      <c r="F1320" s="1"/>
      <c r="G1320" s="1"/>
      <c r="H1320" s="44" t="str">
        <f>IFERROR(IF(G1320="Y","R&amp;D Cluster",VLOOKUP(VALUE(C1320),Clusters!$A$5:$C$9999,3,FALSE)),"")</f>
        <v/>
      </c>
      <c r="I1320" s="1"/>
      <c r="J1320" s="1"/>
      <c r="K1320" s="30"/>
      <c r="L1320" s="30"/>
      <c r="M1320" s="22"/>
      <c r="N1320" s="22"/>
      <c r="O1320" s="40" t="str">
        <f t="shared" si="40"/>
        <v/>
      </c>
      <c r="P1320" s="41" t="str">
        <f t="shared" si="41"/>
        <v/>
      </c>
    </row>
    <row r="1321" spans="1:16" s="2" customFormat="1">
      <c r="A1321" s="1"/>
      <c r="B1321" s="1"/>
      <c r="C1321" s="21"/>
      <c r="D1321" s="21"/>
      <c r="E1321" s="44" t="str">
        <f>IFERROR(IF(RIGHT(C1321,3)="999","Contract/Other",VLOOKUP(C1321,'Assistance Listings'!$A$1:$C$9999,2,FALSE)),"")</f>
        <v/>
      </c>
      <c r="F1321" s="1"/>
      <c r="G1321" s="1"/>
      <c r="H1321" s="44" t="str">
        <f>IFERROR(IF(G1321="Y","R&amp;D Cluster",VLOOKUP(VALUE(C1321),Clusters!$A$5:$C$9999,3,FALSE)),"")</f>
        <v/>
      </c>
      <c r="I1321" s="1"/>
      <c r="J1321" s="1"/>
      <c r="K1321" s="30"/>
      <c r="L1321" s="30"/>
      <c r="M1321" s="22"/>
      <c r="N1321" s="22"/>
      <c r="O1321" s="40" t="str">
        <f t="shared" si="40"/>
        <v/>
      </c>
      <c r="P1321" s="41" t="str">
        <f t="shared" si="41"/>
        <v/>
      </c>
    </row>
    <row r="1322" spans="1:16" s="2" customFormat="1">
      <c r="A1322" s="1"/>
      <c r="B1322" s="1"/>
      <c r="C1322" s="21"/>
      <c r="D1322" s="21"/>
      <c r="E1322" s="44" t="str">
        <f>IFERROR(IF(RIGHT(C1322,3)="999","Contract/Other",VLOOKUP(C1322,'Assistance Listings'!$A$1:$C$9999,2,FALSE)),"")</f>
        <v/>
      </c>
      <c r="F1322" s="1"/>
      <c r="G1322" s="1"/>
      <c r="H1322" s="44" t="str">
        <f>IFERROR(IF(G1322="Y","R&amp;D Cluster",VLOOKUP(VALUE(C1322),Clusters!$A$5:$C$9999,3,FALSE)),"")</f>
        <v/>
      </c>
      <c r="I1322" s="1"/>
      <c r="J1322" s="1"/>
      <c r="K1322" s="30"/>
      <c r="L1322" s="30"/>
      <c r="M1322" s="22"/>
      <c r="N1322" s="22"/>
      <c r="O1322" s="40" t="str">
        <f t="shared" si="40"/>
        <v/>
      </c>
      <c r="P1322" s="41" t="str">
        <f t="shared" si="41"/>
        <v/>
      </c>
    </row>
    <row r="1323" spans="1:16" s="2" customFormat="1">
      <c r="A1323" s="1"/>
      <c r="B1323" s="1"/>
      <c r="C1323" s="21"/>
      <c r="D1323" s="21"/>
      <c r="E1323" s="44" t="str">
        <f>IFERROR(IF(RIGHT(C1323,3)="999","Contract/Other",VLOOKUP(C1323,'Assistance Listings'!$A$1:$C$9999,2,FALSE)),"")</f>
        <v/>
      </c>
      <c r="F1323" s="1"/>
      <c r="G1323" s="1"/>
      <c r="H1323" s="44" t="str">
        <f>IFERROR(IF(G1323="Y","R&amp;D Cluster",VLOOKUP(VALUE(C1323),Clusters!$A$5:$C$9999,3,FALSE)),"")</f>
        <v/>
      </c>
      <c r="I1323" s="1"/>
      <c r="J1323" s="1"/>
      <c r="K1323" s="30"/>
      <c r="L1323" s="30"/>
      <c r="M1323" s="22"/>
      <c r="N1323" s="22"/>
      <c r="O1323" s="40" t="str">
        <f t="shared" si="40"/>
        <v/>
      </c>
      <c r="P1323" s="41" t="str">
        <f t="shared" si="41"/>
        <v/>
      </c>
    </row>
    <row r="1324" spans="1:16" s="2" customFormat="1">
      <c r="A1324" s="1"/>
      <c r="B1324" s="1"/>
      <c r="C1324" s="21"/>
      <c r="D1324" s="21"/>
      <c r="E1324" s="44" t="str">
        <f>IFERROR(IF(RIGHT(C1324,3)="999","Contract/Other",VLOOKUP(C1324,'Assistance Listings'!$A$1:$C$9999,2,FALSE)),"")</f>
        <v/>
      </c>
      <c r="F1324" s="1"/>
      <c r="G1324" s="1"/>
      <c r="H1324" s="44" t="str">
        <f>IFERROR(IF(G1324="Y","R&amp;D Cluster",VLOOKUP(VALUE(C1324),Clusters!$A$5:$C$9999,3,FALSE)),"")</f>
        <v/>
      </c>
      <c r="I1324" s="1"/>
      <c r="J1324" s="1"/>
      <c r="K1324" s="30"/>
      <c r="L1324" s="30"/>
      <c r="M1324" s="22"/>
      <c r="N1324" s="22"/>
      <c r="O1324" s="40" t="str">
        <f t="shared" si="40"/>
        <v/>
      </c>
      <c r="P1324" s="41" t="str">
        <f t="shared" si="41"/>
        <v/>
      </c>
    </row>
    <row r="1325" spans="1:16" s="2" customFormat="1">
      <c r="A1325" s="1"/>
      <c r="B1325" s="1"/>
      <c r="C1325" s="21"/>
      <c r="D1325" s="21"/>
      <c r="E1325" s="44" t="str">
        <f>IFERROR(IF(RIGHT(C1325,3)="999","Contract/Other",VLOOKUP(C1325,'Assistance Listings'!$A$1:$C$9999,2,FALSE)),"")</f>
        <v/>
      </c>
      <c r="F1325" s="1"/>
      <c r="G1325" s="1"/>
      <c r="H1325" s="44" t="str">
        <f>IFERROR(IF(G1325="Y","R&amp;D Cluster",VLOOKUP(VALUE(C1325),Clusters!$A$5:$C$9999,3,FALSE)),"")</f>
        <v/>
      </c>
      <c r="I1325" s="1"/>
      <c r="J1325" s="1"/>
      <c r="K1325" s="30"/>
      <c r="L1325" s="30"/>
      <c r="M1325" s="22"/>
      <c r="N1325" s="22"/>
      <c r="O1325" s="40" t="str">
        <f t="shared" si="40"/>
        <v/>
      </c>
      <c r="P1325" s="41" t="str">
        <f t="shared" si="41"/>
        <v/>
      </c>
    </row>
    <row r="1326" spans="1:16" s="2" customFormat="1">
      <c r="A1326" s="1"/>
      <c r="B1326" s="1"/>
      <c r="C1326" s="21"/>
      <c r="D1326" s="21"/>
      <c r="E1326" s="44" t="str">
        <f>IFERROR(IF(RIGHT(C1326,3)="999","Contract/Other",VLOOKUP(C1326,'Assistance Listings'!$A$1:$C$9999,2,FALSE)),"")</f>
        <v/>
      </c>
      <c r="F1326" s="1"/>
      <c r="G1326" s="1"/>
      <c r="H1326" s="44" t="str">
        <f>IFERROR(IF(G1326="Y","R&amp;D Cluster",VLOOKUP(VALUE(C1326),Clusters!$A$5:$C$9999,3,FALSE)),"")</f>
        <v/>
      </c>
      <c r="I1326" s="1"/>
      <c r="J1326" s="1"/>
      <c r="K1326" s="30"/>
      <c r="L1326" s="30"/>
      <c r="M1326" s="22"/>
      <c r="N1326" s="22"/>
      <c r="O1326" s="40" t="str">
        <f t="shared" si="40"/>
        <v/>
      </c>
      <c r="P1326" s="41" t="str">
        <f t="shared" si="41"/>
        <v/>
      </c>
    </row>
    <row r="1327" spans="1:16" s="2" customFormat="1">
      <c r="A1327" s="1"/>
      <c r="B1327" s="1"/>
      <c r="C1327" s="21"/>
      <c r="D1327" s="21"/>
      <c r="E1327" s="44" t="str">
        <f>IFERROR(IF(RIGHT(C1327,3)="999","Contract/Other",VLOOKUP(C1327,'Assistance Listings'!$A$1:$C$9999,2,FALSE)),"")</f>
        <v/>
      </c>
      <c r="F1327" s="1"/>
      <c r="G1327" s="1"/>
      <c r="H1327" s="44" t="str">
        <f>IFERROR(IF(G1327="Y","R&amp;D Cluster",VLOOKUP(VALUE(C1327),Clusters!$A$5:$C$9999,3,FALSE)),"")</f>
        <v/>
      </c>
      <c r="I1327" s="1"/>
      <c r="J1327" s="1"/>
      <c r="K1327" s="30"/>
      <c r="L1327" s="30"/>
      <c r="M1327" s="22"/>
      <c r="N1327" s="22"/>
      <c r="O1327" s="40" t="str">
        <f t="shared" si="40"/>
        <v/>
      </c>
      <c r="P1327" s="41" t="str">
        <f t="shared" si="41"/>
        <v/>
      </c>
    </row>
    <row r="1328" spans="1:16" s="2" customFormat="1">
      <c r="A1328" s="1"/>
      <c r="B1328" s="1"/>
      <c r="C1328" s="21"/>
      <c r="D1328" s="21"/>
      <c r="E1328" s="44" t="str">
        <f>IFERROR(IF(RIGHT(C1328,3)="999","Contract/Other",VLOOKUP(C1328,'Assistance Listings'!$A$1:$C$9999,2,FALSE)),"")</f>
        <v/>
      </c>
      <c r="F1328" s="1"/>
      <c r="G1328" s="1"/>
      <c r="H1328" s="44" t="str">
        <f>IFERROR(IF(G1328="Y","R&amp;D Cluster",VLOOKUP(VALUE(C1328),Clusters!$A$5:$C$9999,3,FALSE)),"")</f>
        <v/>
      </c>
      <c r="I1328" s="1"/>
      <c r="J1328" s="1"/>
      <c r="K1328" s="30"/>
      <c r="L1328" s="30"/>
      <c r="M1328" s="22"/>
      <c r="N1328" s="22"/>
      <c r="O1328" s="40" t="str">
        <f t="shared" si="40"/>
        <v/>
      </c>
      <c r="P1328" s="41" t="str">
        <f t="shared" si="41"/>
        <v/>
      </c>
    </row>
    <row r="1329" spans="1:16" s="2" customFormat="1">
      <c r="A1329" s="1"/>
      <c r="B1329" s="1"/>
      <c r="C1329" s="21"/>
      <c r="D1329" s="21"/>
      <c r="E1329" s="44" t="str">
        <f>IFERROR(IF(RIGHT(C1329,3)="999","Contract/Other",VLOOKUP(C1329,'Assistance Listings'!$A$1:$C$9999,2,FALSE)),"")</f>
        <v/>
      </c>
      <c r="F1329" s="1"/>
      <c r="G1329" s="1"/>
      <c r="H1329" s="44" t="str">
        <f>IFERROR(IF(G1329="Y","R&amp;D Cluster",VLOOKUP(VALUE(C1329),Clusters!$A$5:$C$9999,3,FALSE)),"")</f>
        <v/>
      </c>
      <c r="I1329" s="1"/>
      <c r="J1329" s="1"/>
      <c r="K1329" s="30"/>
      <c r="L1329" s="30"/>
      <c r="M1329" s="22"/>
      <c r="N1329" s="22"/>
      <c r="O1329" s="40" t="str">
        <f t="shared" si="40"/>
        <v/>
      </c>
      <c r="P1329" s="41" t="str">
        <f t="shared" si="41"/>
        <v/>
      </c>
    </row>
    <row r="1330" spans="1:16" s="2" customFormat="1">
      <c r="A1330" s="1"/>
      <c r="B1330" s="1"/>
      <c r="C1330" s="21"/>
      <c r="D1330" s="21"/>
      <c r="E1330" s="44" t="str">
        <f>IFERROR(IF(RIGHT(C1330,3)="999","Contract/Other",VLOOKUP(C1330,'Assistance Listings'!$A$1:$C$9999,2,FALSE)),"")</f>
        <v/>
      </c>
      <c r="F1330" s="1"/>
      <c r="G1330" s="1"/>
      <c r="H1330" s="44" t="str">
        <f>IFERROR(IF(G1330="Y","R&amp;D Cluster",VLOOKUP(VALUE(C1330),Clusters!$A$5:$C$9999,3,FALSE)),"")</f>
        <v/>
      </c>
      <c r="I1330" s="1"/>
      <c r="J1330" s="1"/>
      <c r="K1330" s="30"/>
      <c r="L1330" s="30"/>
      <c r="M1330" s="22"/>
      <c r="N1330" s="22"/>
      <c r="O1330" s="40" t="str">
        <f t="shared" si="40"/>
        <v/>
      </c>
      <c r="P1330" s="41" t="str">
        <f t="shared" si="41"/>
        <v/>
      </c>
    </row>
    <row r="1331" spans="1:16" s="2" customFormat="1">
      <c r="A1331" s="1"/>
      <c r="B1331" s="1"/>
      <c r="C1331" s="21"/>
      <c r="D1331" s="21"/>
      <c r="E1331" s="44" t="str">
        <f>IFERROR(IF(RIGHT(C1331,3)="999","Contract/Other",VLOOKUP(C1331,'Assistance Listings'!$A$1:$C$9999,2,FALSE)),"")</f>
        <v/>
      </c>
      <c r="F1331" s="1"/>
      <c r="G1331" s="1"/>
      <c r="H1331" s="44" t="str">
        <f>IFERROR(IF(G1331="Y","R&amp;D Cluster",VLOOKUP(VALUE(C1331),Clusters!$A$5:$C$9999,3,FALSE)),"")</f>
        <v/>
      </c>
      <c r="I1331" s="1"/>
      <c r="J1331" s="1"/>
      <c r="K1331" s="30"/>
      <c r="L1331" s="30"/>
      <c r="M1331" s="22"/>
      <c r="N1331" s="22"/>
      <c r="O1331" s="40" t="str">
        <f t="shared" si="40"/>
        <v/>
      </c>
      <c r="P1331" s="41" t="str">
        <f t="shared" si="41"/>
        <v/>
      </c>
    </row>
    <row r="1332" spans="1:16" s="2" customFormat="1">
      <c r="A1332" s="1"/>
      <c r="B1332" s="1"/>
      <c r="C1332" s="21"/>
      <c r="D1332" s="21"/>
      <c r="E1332" s="44" t="str">
        <f>IFERROR(IF(RIGHT(C1332,3)="999","Contract/Other",VLOOKUP(C1332,'Assistance Listings'!$A$1:$C$9999,2,FALSE)),"")</f>
        <v/>
      </c>
      <c r="F1332" s="1"/>
      <c r="G1332" s="1"/>
      <c r="H1332" s="44" t="str">
        <f>IFERROR(IF(G1332="Y","R&amp;D Cluster",VLOOKUP(VALUE(C1332),Clusters!$A$5:$C$9999,3,FALSE)),"")</f>
        <v/>
      </c>
      <c r="I1332" s="1"/>
      <c r="J1332" s="1"/>
      <c r="K1332" s="30"/>
      <c r="L1332" s="30"/>
      <c r="M1332" s="22"/>
      <c r="N1332" s="22"/>
      <c r="O1332" s="40" t="str">
        <f t="shared" si="40"/>
        <v/>
      </c>
      <c r="P1332" s="41" t="str">
        <f t="shared" si="41"/>
        <v/>
      </c>
    </row>
    <row r="1333" spans="1:16" s="2" customFormat="1">
      <c r="A1333" s="1"/>
      <c r="B1333" s="1"/>
      <c r="C1333" s="21"/>
      <c r="D1333" s="21"/>
      <c r="E1333" s="44" t="str">
        <f>IFERROR(IF(RIGHT(C1333,3)="999","Contract/Other",VLOOKUP(C1333,'Assistance Listings'!$A$1:$C$9999,2,FALSE)),"")</f>
        <v/>
      </c>
      <c r="F1333" s="1"/>
      <c r="G1333" s="1"/>
      <c r="H1333" s="44" t="str">
        <f>IFERROR(IF(G1333="Y","R&amp;D Cluster",VLOOKUP(VALUE(C1333),Clusters!$A$5:$C$9999,3,FALSE)),"")</f>
        <v/>
      </c>
      <c r="I1333" s="1"/>
      <c r="J1333" s="1"/>
      <c r="K1333" s="30"/>
      <c r="L1333" s="30"/>
      <c r="M1333" s="22"/>
      <c r="N1333" s="22"/>
      <c r="O1333" s="40" t="str">
        <f t="shared" si="40"/>
        <v/>
      </c>
      <c r="P1333" s="41" t="str">
        <f t="shared" si="41"/>
        <v/>
      </c>
    </row>
    <row r="1334" spans="1:16" s="2" customFormat="1">
      <c r="A1334" s="1"/>
      <c r="B1334" s="1"/>
      <c r="C1334" s="21"/>
      <c r="D1334" s="21"/>
      <c r="E1334" s="44" t="str">
        <f>IFERROR(IF(RIGHT(C1334,3)="999","Contract/Other",VLOOKUP(C1334,'Assistance Listings'!$A$1:$C$9999,2,FALSE)),"")</f>
        <v/>
      </c>
      <c r="F1334" s="1"/>
      <c r="G1334" s="1"/>
      <c r="H1334" s="44" t="str">
        <f>IFERROR(IF(G1334="Y","R&amp;D Cluster",VLOOKUP(VALUE(C1334),Clusters!$A$5:$C$9999,3,FALSE)),"")</f>
        <v/>
      </c>
      <c r="I1334" s="1"/>
      <c r="J1334" s="1"/>
      <c r="K1334" s="30"/>
      <c r="L1334" s="30"/>
      <c r="M1334" s="22"/>
      <c r="N1334" s="22"/>
      <c r="O1334" s="40" t="str">
        <f t="shared" si="40"/>
        <v/>
      </c>
      <c r="P1334" s="41" t="str">
        <f t="shared" si="41"/>
        <v/>
      </c>
    </row>
    <row r="1335" spans="1:16" s="2" customFormat="1">
      <c r="A1335" s="1"/>
      <c r="B1335" s="1"/>
      <c r="C1335" s="21"/>
      <c r="D1335" s="21"/>
      <c r="E1335" s="44" t="str">
        <f>IFERROR(IF(RIGHT(C1335,3)="999","Contract/Other",VLOOKUP(C1335,'Assistance Listings'!$A$1:$C$9999,2,FALSE)),"")</f>
        <v/>
      </c>
      <c r="F1335" s="1"/>
      <c r="G1335" s="1"/>
      <c r="H1335" s="44" t="str">
        <f>IFERROR(IF(G1335="Y","R&amp;D Cluster",VLOOKUP(VALUE(C1335),Clusters!$A$5:$C$9999,3,FALSE)),"")</f>
        <v/>
      </c>
      <c r="I1335" s="1"/>
      <c r="J1335" s="1"/>
      <c r="K1335" s="30"/>
      <c r="L1335" s="30"/>
      <c r="M1335" s="22"/>
      <c r="N1335" s="22"/>
      <c r="O1335" s="40" t="str">
        <f t="shared" si="40"/>
        <v/>
      </c>
      <c r="P1335" s="41" t="str">
        <f t="shared" si="41"/>
        <v/>
      </c>
    </row>
    <row r="1336" spans="1:16" s="2" customFormat="1">
      <c r="A1336" s="1"/>
      <c r="B1336" s="1"/>
      <c r="C1336" s="21"/>
      <c r="D1336" s="21"/>
      <c r="E1336" s="44" t="str">
        <f>IFERROR(IF(RIGHT(C1336,3)="999","Contract/Other",VLOOKUP(C1336,'Assistance Listings'!$A$1:$C$9999,2,FALSE)),"")</f>
        <v/>
      </c>
      <c r="F1336" s="1"/>
      <c r="G1336" s="1"/>
      <c r="H1336" s="44" t="str">
        <f>IFERROR(IF(G1336="Y","R&amp;D Cluster",VLOOKUP(VALUE(C1336),Clusters!$A$5:$C$9999,3,FALSE)),"")</f>
        <v/>
      </c>
      <c r="I1336" s="1"/>
      <c r="J1336" s="1"/>
      <c r="K1336" s="30"/>
      <c r="L1336" s="30"/>
      <c r="M1336" s="22"/>
      <c r="N1336" s="22"/>
      <c r="O1336" s="40" t="str">
        <f t="shared" si="40"/>
        <v/>
      </c>
      <c r="P1336" s="41" t="str">
        <f t="shared" si="41"/>
        <v/>
      </c>
    </row>
    <row r="1337" spans="1:16" s="2" customFormat="1">
      <c r="A1337" s="1"/>
      <c r="B1337" s="1"/>
      <c r="C1337" s="21"/>
      <c r="D1337" s="21"/>
      <c r="E1337" s="44" t="str">
        <f>IFERROR(IF(RIGHT(C1337,3)="999","Contract/Other",VLOOKUP(C1337,'Assistance Listings'!$A$1:$C$9999,2,FALSE)),"")</f>
        <v/>
      </c>
      <c r="F1337" s="1"/>
      <c r="G1337" s="1"/>
      <c r="H1337" s="44" t="str">
        <f>IFERROR(IF(G1337="Y","R&amp;D Cluster",VLOOKUP(VALUE(C1337),Clusters!$A$5:$C$9999,3,FALSE)),"")</f>
        <v/>
      </c>
      <c r="I1337" s="1"/>
      <c r="J1337" s="1"/>
      <c r="K1337" s="30"/>
      <c r="L1337" s="30"/>
      <c r="M1337" s="22"/>
      <c r="N1337" s="22"/>
      <c r="O1337" s="40" t="str">
        <f t="shared" si="40"/>
        <v/>
      </c>
      <c r="P1337" s="41" t="str">
        <f t="shared" si="41"/>
        <v/>
      </c>
    </row>
    <row r="1338" spans="1:16" s="2" customFormat="1">
      <c r="A1338" s="1"/>
      <c r="B1338" s="1"/>
      <c r="C1338" s="21"/>
      <c r="D1338" s="21"/>
      <c r="E1338" s="44" t="str">
        <f>IFERROR(IF(RIGHT(C1338,3)="999","Contract/Other",VLOOKUP(C1338,'Assistance Listings'!$A$1:$C$9999,2,FALSE)),"")</f>
        <v/>
      </c>
      <c r="F1338" s="1"/>
      <c r="G1338" s="1"/>
      <c r="H1338" s="44" t="str">
        <f>IFERROR(IF(G1338="Y","R&amp;D Cluster",VLOOKUP(VALUE(C1338),Clusters!$A$5:$C$9999,3,FALSE)),"")</f>
        <v/>
      </c>
      <c r="I1338" s="1"/>
      <c r="J1338" s="1"/>
      <c r="K1338" s="30"/>
      <c r="L1338" s="30"/>
      <c r="M1338" s="22"/>
      <c r="N1338" s="22"/>
      <c r="O1338" s="40" t="str">
        <f t="shared" si="40"/>
        <v/>
      </c>
      <c r="P1338" s="41" t="str">
        <f t="shared" si="41"/>
        <v/>
      </c>
    </row>
    <row r="1339" spans="1:16" s="2" customFormat="1">
      <c r="A1339" s="1"/>
      <c r="B1339" s="1"/>
      <c r="C1339" s="21"/>
      <c r="D1339" s="21"/>
      <c r="E1339" s="44" t="str">
        <f>IFERROR(IF(RIGHT(C1339,3)="999","Contract/Other",VLOOKUP(C1339,'Assistance Listings'!$A$1:$C$9999,2,FALSE)),"")</f>
        <v/>
      </c>
      <c r="F1339" s="1"/>
      <c r="G1339" s="1"/>
      <c r="H1339" s="44" t="str">
        <f>IFERROR(IF(G1339="Y","R&amp;D Cluster",VLOOKUP(VALUE(C1339),Clusters!$A$5:$C$9999,3,FALSE)),"")</f>
        <v/>
      </c>
      <c r="I1339" s="1"/>
      <c r="J1339" s="1"/>
      <c r="K1339" s="30"/>
      <c r="L1339" s="30"/>
      <c r="M1339" s="22"/>
      <c r="N1339" s="22"/>
      <c r="O1339" s="40" t="str">
        <f t="shared" si="40"/>
        <v/>
      </c>
      <c r="P1339" s="41" t="str">
        <f t="shared" si="41"/>
        <v/>
      </c>
    </row>
    <row r="1340" spans="1:16" s="2" customFormat="1">
      <c r="A1340" s="1"/>
      <c r="B1340" s="1"/>
      <c r="C1340" s="21"/>
      <c r="D1340" s="21"/>
      <c r="E1340" s="44" t="str">
        <f>IFERROR(IF(RIGHT(C1340,3)="999","Contract/Other",VLOOKUP(C1340,'Assistance Listings'!$A$1:$C$9999,2,FALSE)),"")</f>
        <v/>
      </c>
      <c r="F1340" s="1"/>
      <c r="G1340" s="1"/>
      <c r="H1340" s="44" t="str">
        <f>IFERROR(IF(G1340="Y","R&amp;D Cluster",VLOOKUP(VALUE(C1340),Clusters!$A$5:$C$9999,3,FALSE)),"")</f>
        <v/>
      </c>
      <c r="I1340" s="1"/>
      <c r="J1340" s="1"/>
      <c r="K1340" s="30"/>
      <c r="L1340" s="30"/>
      <c r="M1340" s="22"/>
      <c r="N1340" s="22"/>
      <c r="O1340" s="40" t="str">
        <f t="shared" si="40"/>
        <v/>
      </c>
      <c r="P1340" s="41" t="str">
        <f t="shared" si="41"/>
        <v/>
      </c>
    </row>
    <row r="1341" spans="1:16" s="2" customFormat="1">
      <c r="A1341" s="1"/>
      <c r="B1341" s="1"/>
      <c r="C1341" s="21"/>
      <c r="D1341" s="21"/>
      <c r="E1341" s="44" t="str">
        <f>IFERROR(IF(RIGHT(C1341,3)="999","Contract/Other",VLOOKUP(C1341,'Assistance Listings'!$A$1:$C$9999,2,FALSE)),"")</f>
        <v/>
      </c>
      <c r="F1341" s="1"/>
      <c r="G1341" s="1"/>
      <c r="H1341" s="44" t="str">
        <f>IFERROR(IF(G1341="Y","R&amp;D Cluster",VLOOKUP(VALUE(C1341),Clusters!$A$5:$C$9999,3,FALSE)),"")</f>
        <v/>
      </c>
      <c r="I1341" s="1"/>
      <c r="J1341" s="1"/>
      <c r="K1341" s="30"/>
      <c r="L1341" s="30"/>
      <c r="M1341" s="22"/>
      <c r="N1341" s="22"/>
      <c r="O1341" s="40" t="str">
        <f t="shared" si="40"/>
        <v/>
      </c>
      <c r="P1341" s="41" t="str">
        <f t="shared" si="41"/>
        <v/>
      </c>
    </row>
    <row r="1342" spans="1:16" s="2" customFormat="1">
      <c r="A1342" s="1"/>
      <c r="B1342" s="1"/>
      <c r="C1342" s="21"/>
      <c r="D1342" s="21"/>
      <c r="E1342" s="44" t="str">
        <f>IFERROR(IF(RIGHT(C1342,3)="999","Contract/Other",VLOOKUP(C1342,'Assistance Listings'!$A$1:$C$9999,2,FALSE)),"")</f>
        <v/>
      </c>
      <c r="F1342" s="1"/>
      <c r="G1342" s="1"/>
      <c r="H1342" s="44" t="str">
        <f>IFERROR(IF(G1342="Y","R&amp;D Cluster",VLOOKUP(VALUE(C1342),Clusters!$A$5:$C$9999,3,FALSE)),"")</f>
        <v/>
      </c>
      <c r="I1342" s="1"/>
      <c r="J1342" s="1"/>
      <c r="K1342" s="30"/>
      <c r="L1342" s="30"/>
      <c r="M1342" s="22"/>
      <c r="N1342" s="22"/>
      <c r="O1342" s="40" t="str">
        <f t="shared" si="40"/>
        <v/>
      </c>
      <c r="P1342" s="41" t="str">
        <f t="shared" si="41"/>
        <v/>
      </c>
    </row>
    <row r="1343" spans="1:16" s="2" customFormat="1">
      <c r="A1343" s="1"/>
      <c r="B1343" s="1"/>
      <c r="C1343" s="21"/>
      <c r="D1343" s="21"/>
      <c r="E1343" s="44" t="str">
        <f>IFERROR(IF(RIGHT(C1343,3)="999","Contract/Other",VLOOKUP(C1343,'Assistance Listings'!$A$1:$C$9999,2,FALSE)),"")</f>
        <v/>
      </c>
      <c r="F1343" s="1"/>
      <c r="G1343" s="1"/>
      <c r="H1343" s="44" t="str">
        <f>IFERROR(IF(G1343="Y","R&amp;D Cluster",VLOOKUP(VALUE(C1343),Clusters!$A$5:$C$9999,3,FALSE)),"")</f>
        <v/>
      </c>
      <c r="I1343" s="1"/>
      <c r="J1343" s="1"/>
      <c r="K1343" s="30"/>
      <c r="L1343" s="30"/>
      <c r="M1343" s="22"/>
      <c r="N1343" s="22"/>
      <c r="O1343" s="40" t="str">
        <f t="shared" si="40"/>
        <v/>
      </c>
      <c r="P1343" s="41" t="str">
        <f t="shared" si="41"/>
        <v/>
      </c>
    </row>
    <row r="1344" spans="1:16" s="2" customFormat="1">
      <c r="A1344" s="1"/>
      <c r="B1344" s="1"/>
      <c r="C1344" s="21"/>
      <c r="D1344" s="21"/>
      <c r="E1344" s="44" t="str">
        <f>IFERROR(IF(RIGHT(C1344,3)="999","Contract/Other",VLOOKUP(C1344,'Assistance Listings'!$A$1:$C$9999,2,FALSE)),"")</f>
        <v/>
      </c>
      <c r="F1344" s="1"/>
      <c r="G1344" s="1"/>
      <c r="H1344" s="44" t="str">
        <f>IFERROR(IF(G1344="Y","R&amp;D Cluster",VLOOKUP(VALUE(C1344),Clusters!$A$5:$C$9999,3,FALSE)),"")</f>
        <v/>
      </c>
      <c r="I1344" s="1"/>
      <c r="J1344" s="1"/>
      <c r="K1344" s="30"/>
      <c r="L1344" s="30"/>
      <c r="M1344" s="22"/>
      <c r="N1344" s="22"/>
      <c r="O1344" s="40" t="str">
        <f t="shared" si="40"/>
        <v/>
      </c>
      <c r="P1344" s="41" t="str">
        <f t="shared" si="41"/>
        <v/>
      </c>
    </row>
    <row r="1345" spans="1:16" s="2" customFormat="1">
      <c r="A1345" s="1"/>
      <c r="B1345" s="1"/>
      <c r="C1345" s="21"/>
      <c r="D1345" s="21"/>
      <c r="E1345" s="44" t="str">
        <f>IFERROR(IF(RIGHT(C1345,3)="999","Contract/Other",VLOOKUP(C1345,'Assistance Listings'!$A$1:$C$9999,2,FALSE)),"")</f>
        <v/>
      </c>
      <c r="F1345" s="1"/>
      <c r="G1345" s="1"/>
      <c r="H1345" s="44" t="str">
        <f>IFERROR(IF(G1345="Y","R&amp;D Cluster",VLOOKUP(VALUE(C1345),Clusters!$A$5:$C$9999,3,FALSE)),"")</f>
        <v/>
      </c>
      <c r="I1345" s="1"/>
      <c r="J1345" s="1"/>
      <c r="K1345" s="30"/>
      <c r="L1345" s="30"/>
      <c r="M1345" s="22"/>
      <c r="N1345" s="22"/>
      <c r="O1345" s="40" t="str">
        <f t="shared" si="40"/>
        <v/>
      </c>
      <c r="P1345" s="41" t="str">
        <f t="shared" si="41"/>
        <v/>
      </c>
    </row>
    <row r="1346" spans="1:16" s="2" customFormat="1">
      <c r="A1346" s="1"/>
      <c r="B1346" s="1"/>
      <c r="C1346" s="21"/>
      <c r="D1346" s="21"/>
      <c r="E1346" s="44" t="str">
        <f>IFERROR(IF(RIGHT(C1346,3)="999","Contract/Other",VLOOKUP(C1346,'Assistance Listings'!$A$1:$C$9999,2,FALSE)),"")</f>
        <v/>
      </c>
      <c r="F1346" s="1"/>
      <c r="G1346" s="1"/>
      <c r="H1346" s="44" t="str">
        <f>IFERROR(IF(G1346="Y","R&amp;D Cluster",VLOOKUP(VALUE(C1346),Clusters!$A$5:$C$9999,3,FALSE)),"")</f>
        <v/>
      </c>
      <c r="I1346" s="1"/>
      <c r="J1346" s="1"/>
      <c r="K1346" s="30"/>
      <c r="L1346" s="30"/>
      <c r="M1346" s="22"/>
      <c r="N1346" s="22"/>
      <c r="O1346" s="40" t="str">
        <f t="shared" si="40"/>
        <v/>
      </c>
      <c r="P1346" s="41" t="str">
        <f t="shared" si="41"/>
        <v/>
      </c>
    </row>
    <row r="1347" spans="1:16" s="2" customFormat="1">
      <c r="A1347" s="1"/>
      <c r="B1347" s="1"/>
      <c r="C1347" s="21"/>
      <c r="D1347" s="21"/>
      <c r="E1347" s="44" t="str">
        <f>IFERROR(IF(RIGHT(C1347,3)="999","Contract/Other",VLOOKUP(C1347,'Assistance Listings'!$A$1:$C$9999,2,FALSE)),"")</f>
        <v/>
      </c>
      <c r="F1347" s="1"/>
      <c r="G1347" s="1"/>
      <c r="H1347" s="44" t="str">
        <f>IFERROR(IF(G1347="Y","R&amp;D Cluster",VLOOKUP(VALUE(C1347),Clusters!$A$5:$C$9999,3,FALSE)),"")</f>
        <v/>
      </c>
      <c r="I1347" s="1"/>
      <c r="J1347" s="1"/>
      <c r="K1347" s="30"/>
      <c r="L1347" s="30"/>
      <c r="M1347" s="22"/>
      <c r="N1347" s="22"/>
      <c r="O1347" s="40" t="str">
        <f t="shared" si="40"/>
        <v/>
      </c>
      <c r="P1347" s="41" t="str">
        <f t="shared" si="41"/>
        <v/>
      </c>
    </row>
    <row r="1348" spans="1:16" s="2" customFormat="1">
      <c r="A1348" s="1"/>
      <c r="B1348" s="1"/>
      <c r="C1348" s="21"/>
      <c r="D1348" s="21"/>
      <c r="E1348" s="44" t="str">
        <f>IFERROR(IF(RIGHT(C1348,3)="999","Contract/Other",VLOOKUP(C1348,'Assistance Listings'!$A$1:$C$9999,2,FALSE)),"")</f>
        <v/>
      </c>
      <c r="F1348" s="1"/>
      <c r="G1348" s="1"/>
      <c r="H1348" s="44" t="str">
        <f>IFERROR(IF(G1348="Y","R&amp;D Cluster",VLOOKUP(VALUE(C1348),Clusters!$A$5:$C$9999,3,FALSE)),"")</f>
        <v/>
      </c>
      <c r="I1348" s="1"/>
      <c r="J1348" s="1"/>
      <c r="K1348" s="30"/>
      <c r="L1348" s="30"/>
      <c r="M1348" s="22"/>
      <c r="N1348" s="22"/>
      <c r="O1348" s="40" t="str">
        <f t="shared" si="40"/>
        <v/>
      </c>
      <c r="P1348" s="41" t="str">
        <f t="shared" si="41"/>
        <v/>
      </c>
    </row>
    <row r="1349" spans="1:16" s="2" customFormat="1">
      <c r="A1349" s="1"/>
      <c r="B1349" s="1"/>
      <c r="C1349" s="21"/>
      <c r="D1349" s="21"/>
      <c r="E1349" s="44" t="str">
        <f>IFERROR(IF(RIGHT(C1349,3)="999","Contract/Other",VLOOKUP(C1349,'Assistance Listings'!$A$1:$C$9999,2,FALSE)),"")</f>
        <v/>
      </c>
      <c r="F1349" s="1"/>
      <c r="G1349" s="1"/>
      <c r="H1349" s="44" t="str">
        <f>IFERROR(IF(G1349="Y","R&amp;D Cluster",VLOOKUP(VALUE(C1349),Clusters!$A$5:$C$9999,3,FALSE)),"")</f>
        <v/>
      </c>
      <c r="I1349" s="1"/>
      <c r="J1349" s="1"/>
      <c r="K1349" s="30"/>
      <c r="L1349" s="30"/>
      <c r="M1349" s="22"/>
      <c r="N1349" s="22"/>
      <c r="O1349" s="40" t="str">
        <f t="shared" si="40"/>
        <v/>
      </c>
      <c r="P1349" s="41" t="str">
        <f t="shared" si="41"/>
        <v/>
      </c>
    </row>
    <row r="1350" spans="1:16" s="2" customFormat="1">
      <c r="A1350" s="1"/>
      <c r="B1350" s="1"/>
      <c r="C1350" s="21"/>
      <c r="D1350" s="21"/>
      <c r="E1350" s="44" t="str">
        <f>IFERROR(IF(RIGHT(C1350,3)="999","Contract/Other",VLOOKUP(C1350,'Assistance Listings'!$A$1:$C$9999,2,FALSE)),"")</f>
        <v/>
      </c>
      <c r="F1350" s="1"/>
      <c r="G1350" s="1"/>
      <c r="H1350" s="44" t="str">
        <f>IFERROR(IF(G1350="Y","R&amp;D Cluster",VLOOKUP(VALUE(C1350),Clusters!$A$5:$C$9999,3,FALSE)),"")</f>
        <v/>
      </c>
      <c r="I1350" s="1"/>
      <c r="J1350" s="1"/>
      <c r="K1350" s="30"/>
      <c r="L1350" s="30"/>
      <c r="M1350" s="22"/>
      <c r="N1350" s="22"/>
      <c r="O1350" s="40" t="str">
        <f t="shared" si="40"/>
        <v/>
      </c>
      <c r="P1350" s="41" t="str">
        <f t="shared" si="41"/>
        <v/>
      </c>
    </row>
    <row r="1351" spans="1:16" s="2" customFormat="1">
      <c r="A1351" s="1"/>
      <c r="B1351" s="1"/>
      <c r="C1351" s="21"/>
      <c r="D1351" s="21"/>
      <c r="E1351" s="44" t="str">
        <f>IFERROR(IF(RIGHT(C1351,3)="999","Contract/Other",VLOOKUP(C1351,'Assistance Listings'!$A$1:$C$9999,2,FALSE)),"")</f>
        <v/>
      </c>
      <c r="F1351" s="1"/>
      <c r="G1351" s="1"/>
      <c r="H1351" s="44" t="str">
        <f>IFERROR(IF(G1351="Y","R&amp;D Cluster",VLOOKUP(VALUE(C1351),Clusters!$A$5:$C$9999,3,FALSE)),"")</f>
        <v/>
      </c>
      <c r="I1351" s="1"/>
      <c r="J1351" s="1"/>
      <c r="K1351" s="30"/>
      <c r="L1351" s="30"/>
      <c r="M1351" s="22"/>
      <c r="N1351" s="22"/>
      <c r="O1351" s="40" t="str">
        <f t="shared" si="40"/>
        <v/>
      </c>
      <c r="P1351" s="41" t="str">
        <f t="shared" si="41"/>
        <v/>
      </c>
    </row>
    <row r="1352" spans="1:16" s="2" customFormat="1">
      <c r="A1352" s="1"/>
      <c r="B1352" s="1"/>
      <c r="C1352" s="21"/>
      <c r="D1352" s="21"/>
      <c r="E1352" s="44" t="str">
        <f>IFERROR(IF(RIGHT(C1352,3)="999","Contract/Other",VLOOKUP(C1352,'Assistance Listings'!$A$1:$C$9999,2,FALSE)),"")</f>
        <v/>
      </c>
      <c r="F1352" s="1"/>
      <c r="G1352" s="1"/>
      <c r="H1352" s="44" t="str">
        <f>IFERROR(IF(G1352="Y","R&amp;D Cluster",VLOOKUP(VALUE(C1352),Clusters!$A$5:$C$9999,3,FALSE)),"")</f>
        <v/>
      </c>
      <c r="I1352" s="1"/>
      <c r="J1352" s="1"/>
      <c r="K1352" s="30"/>
      <c r="L1352" s="30"/>
      <c r="M1352" s="22"/>
      <c r="N1352" s="22"/>
      <c r="O1352" s="40" t="str">
        <f t="shared" ref="O1352:O1415" si="42">IF(OR(N1352&gt;M1352,N1352&lt;0),"ERROR","")</f>
        <v/>
      </c>
      <c r="P1352" s="41" t="str">
        <f t="shared" ref="P1352:P1415" si="43">IF(ISBLANK(J1352),"",IF(J1352="Y","",IF(J1352="N",IF(ISBLANK(K1352),"Pass-Through Entity Required",IF(LEN(K1352)&gt;70,"Pass-Through Entity Name limited to 70 characters",IF(ISBLANK(L1352),"Pass-Through Entity ID Required",""))))))</f>
        <v/>
      </c>
    </row>
    <row r="1353" spans="1:16" s="2" customFormat="1">
      <c r="A1353" s="1"/>
      <c r="B1353" s="1"/>
      <c r="C1353" s="21"/>
      <c r="D1353" s="21"/>
      <c r="E1353" s="44" t="str">
        <f>IFERROR(IF(RIGHT(C1353,3)="999","Contract/Other",VLOOKUP(C1353,'Assistance Listings'!$A$1:$C$9999,2,FALSE)),"")</f>
        <v/>
      </c>
      <c r="F1353" s="1"/>
      <c r="G1353" s="1"/>
      <c r="H1353" s="44" t="str">
        <f>IFERROR(IF(G1353="Y","R&amp;D Cluster",VLOOKUP(VALUE(C1353),Clusters!$A$5:$C$9999,3,FALSE)),"")</f>
        <v/>
      </c>
      <c r="I1353" s="1"/>
      <c r="J1353" s="1"/>
      <c r="K1353" s="30"/>
      <c r="L1353" s="30"/>
      <c r="M1353" s="22"/>
      <c r="N1353" s="22"/>
      <c r="O1353" s="40" t="str">
        <f t="shared" si="42"/>
        <v/>
      </c>
      <c r="P1353" s="41" t="str">
        <f t="shared" si="43"/>
        <v/>
      </c>
    </row>
    <row r="1354" spans="1:16" s="2" customFormat="1">
      <c r="A1354" s="1"/>
      <c r="B1354" s="1"/>
      <c r="C1354" s="21"/>
      <c r="D1354" s="21"/>
      <c r="E1354" s="44" t="str">
        <f>IFERROR(IF(RIGHT(C1354,3)="999","Contract/Other",VLOOKUP(C1354,'Assistance Listings'!$A$1:$C$9999,2,FALSE)),"")</f>
        <v/>
      </c>
      <c r="F1354" s="1"/>
      <c r="G1354" s="1"/>
      <c r="H1354" s="44" t="str">
        <f>IFERROR(IF(G1354="Y","R&amp;D Cluster",VLOOKUP(VALUE(C1354),Clusters!$A$5:$C$9999,3,FALSE)),"")</f>
        <v/>
      </c>
      <c r="I1354" s="1"/>
      <c r="J1354" s="1"/>
      <c r="K1354" s="30"/>
      <c r="L1354" s="30"/>
      <c r="M1354" s="22"/>
      <c r="N1354" s="22"/>
      <c r="O1354" s="40" t="str">
        <f t="shared" si="42"/>
        <v/>
      </c>
      <c r="P1354" s="41" t="str">
        <f t="shared" si="43"/>
        <v/>
      </c>
    </row>
    <row r="1355" spans="1:16" s="2" customFormat="1">
      <c r="A1355" s="1"/>
      <c r="B1355" s="1"/>
      <c r="C1355" s="21"/>
      <c r="D1355" s="21"/>
      <c r="E1355" s="44" t="str">
        <f>IFERROR(IF(RIGHT(C1355,3)="999","Contract/Other",VLOOKUP(C1355,'Assistance Listings'!$A$1:$C$9999,2,FALSE)),"")</f>
        <v/>
      </c>
      <c r="F1355" s="1"/>
      <c r="G1355" s="1"/>
      <c r="H1355" s="44" t="str">
        <f>IFERROR(IF(G1355="Y","R&amp;D Cluster",VLOOKUP(VALUE(C1355),Clusters!$A$5:$C$9999,3,FALSE)),"")</f>
        <v/>
      </c>
      <c r="I1355" s="1"/>
      <c r="J1355" s="1"/>
      <c r="K1355" s="30"/>
      <c r="L1355" s="30"/>
      <c r="M1355" s="22"/>
      <c r="N1355" s="22"/>
      <c r="O1355" s="40" t="str">
        <f t="shared" si="42"/>
        <v/>
      </c>
      <c r="P1355" s="41" t="str">
        <f t="shared" si="43"/>
        <v/>
      </c>
    </row>
    <row r="1356" spans="1:16" s="2" customFormat="1">
      <c r="A1356" s="1"/>
      <c r="B1356" s="1"/>
      <c r="C1356" s="21"/>
      <c r="D1356" s="21"/>
      <c r="E1356" s="44" t="str">
        <f>IFERROR(IF(RIGHT(C1356,3)="999","Contract/Other",VLOOKUP(C1356,'Assistance Listings'!$A$1:$C$9999,2,FALSE)),"")</f>
        <v/>
      </c>
      <c r="F1356" s="1"/>
      <c r="G1356" s="1"/>
      <c r="H1356" s="44" t="str">
        <f>IFERROR(IF(G1356="Y","R&amp;D Cluster",VLOOKUP(VALUE(C1356),Clusters!$A$5:$C$9999,3,FALSE)),"")</f>
        <v/>
      </c>
      <c r="I1356" s="1"/>
      <c r="J1356" s="1"/>
      <c r="K1356" s="30"/>
      <c r="L1356" s="30"/>
      <c r="M1356" s="22"/>
      <c r="N1356" s="22"/>
      <c r="O1356" s="40" t="str">
        <f t="shared" si="42"/>
        <v/>
      </c>
      <c r="P1356" s="41" t="str">
        <f t="shared" si="43"/>
        <v/>
      </c>
    </row>
    <row r="1357" spans="1:16" s="2" customFormat="1">
      <c r="A1357" s="1"/>
      <c r="B1357" s="1"/>
      <c r="C1357" s="21"/>
      <c r="D1357" s="21"/>
      <c r="E1357" s="44" t="str">
        <f>IFERROR(IF(RIGHT(C1357,3)="999","Contract/Other",VLOOKUP(C1357,'Assistance Listings'!$A$1:$C$9999,2,FALSE)),"")</f>
        <v/>
      </c>
      <c r="F1357" s="1"/>
      <c r="G1357" s="1"/>
      <c r="H1357" s="44" t="str">
        <f>IFERROR(IF(G1357="Y","R&amp;D Cluster",VLOOKUP(VALUE(C1357),Clusters!$A$5:$C$9999,3,FALSE)),"")</f>
        <v/>
      </c>
      <c r="I1357" s="1"/>
      <c r="J1357" s="1"/>
      <c r="K1357" s="30"/>
      <c r="L1357" s="30"/>
      <c r="M1357" s="22"/>
      <c r="N1357" s="22"/>
      <c r="O1357" s="40" t="str">
        <f t="shared" si="42"/>
        <v/>
      </c>
      <c r="P1357" s="41" t="str">
        <f t="shared" si="43"/>
        <v/>
      </c>
    </row>
    <row r="1358" spans="1:16" s="2" customFormat="1">
      <c r="A1358" s="1"/>
      <c r="B1358" s="1"/>
      <c r="C1358" s="21"/>
      <c r="D1358" s="21"/>
      <c r="E1358" s="44" t="str">
        <f>IFERROR(IF(RIGHT(C1358,3)="999","Contract/Other",VLOOKUP(C1358,'Assistance Listings'!$A$1:$C$9999,2,FALSE)),"")</f>
        <v/>
      </c>
      <c r="F1358" s="1"/>
      <c r="G1358" s="1"/>
      <c r="H1358" s="44" t="str">
        <f>IFERROR(IF(G1358="Y","R&amp;D Cluster",VLOOKUP(VALUE(C1358),Clusters!$A$5:$C$9999,3,FALSE)),"")</f>
        <v/>
      </c>
      <c r="I1358" s="1"/>
      <c r="J1358" s="1"/>
      <c r="K1358" s="30"/>
      <c r="L1358" s="30"/>
      <c r="M1358" s="22"/>
      <c r="N1358" s="22"/>
      <c r="O1358" s="40" t="str">
        <f t="shared" si="42"/>
        <v/>
      </c>
      <c r="P1358" s="41" t="str">
        <f t="shared" si="43"/>
        <v/>
      </c>
    </row>
    <row r="1359" spans="1:16" s="2" customFormat="1">
      <c r="A1359" s="1"/>
      <c r="B1359" s="1"/>
      <c r="C1359" s="21"/>
      <c r="D1359" s="21"/>
      <c r="E1359" s="44" t="str">
        <f>IFERROR(IF(RIGHT(C1359,3)="999","Contract/Other",VLOOKUP(C1359,'Assistance Listings'!$A$1:$C$9999,2,FALSE)),"")</f>
        <v/>
      </c>
      <c r="F1359" s="1"/>
      <c r="G1359" s="1"/>
      <c r="H1359" s="44" t="str">
        <f>IFERROR(IF(G1359="Y","R&amp;D Cluster",VLOOKUP(VALUE(C1359),Clusters!$A$5:$C$9999,3,FALSE)),"")</f>
        <v/>
      </c>
      <c r="I1359" s="1"/>
      <c r="J1359" s="1"/>
      <c r="K1359" s="30"/>
      <c r="L1359" s="30"/>
      <c r="M1359" s="22"/>
      <c r="N1359" s="22"/>
      <c r="O1359" s="40" t="str">
        <f t="shared" si="42"/>
        <v/>
      </c>
      <c r="P1359" s="41" t="str">
        <f t="shared" si="43"/>
        <v/>
      </c>
    </row>
    <row r="1360" spans="1:16" s="2" customFormat="1">
      <c r="A1360" s="1"/>
      <c r="B1360" s="1"/>
      <c r="C1360" s="21"/>
      <c r="D1360" s="21"/>
      <c r="E1360" s="44" t="str">
        <f>IFERROR(IF(RIGHT(C1360,3)="999","Contract/Other",VLOOKUP(C1360,'Assistance Listings'!$A$1:$C$9999,2,FALSE)),"")</f>
        <v/>
      </c>
      <c r="F1360" s="1"/>
      <c r="G1360" s="1"/>
      <c r="H1360" s="44" t="str">
        <f>IFERROR(IF(G1360="Y","R&amp;D Cluster",VLOOKUP(VALUE(C1360),Clusters!$A$5:$C$9999,3,FALSE)),"")</f>
        <v/>
      </c>
      <c r="I1360" s="1"/>
      <c r="J1360" s="1"/>
      <c r="K1360" s="30"/>
      <c r="L1360" s="30"/>
      <c r="M1360" s="22"/>
      <c r="N1360" s="22"/>
      <c r="O1360" s="40" t="str">
        <f t="shared" si="42"/>
        <v/>
      </c>
      <c r="P1360" s="41" t="str">
        <f t="shared" si="43"/>
        <v/>
      </c>
    </row>
    <row r="1361" spans="1:16" s="2" customFormat="1">
      <c r="A1361" s="1"/>
      <c r="B1361" s="1"/>
      <c r="C1361" s="21"/>
      <c r="D1361" s="21"/>
      <c r="E1361" s="44" t="str">
        <f>IFERROR(IF(RIGHT(C1361,3)="999","Contract/Other",VLOOKUP(C1361,'Assistance Listings'!$A$1:$C$9999,2,FALSE)),"")</f>
        <v/>
      </c>
      <c r="F1361" s="1"/>
      <c r="G1361" s="1"/>
      <c r="H1361" s="44" t="str">
        <f>IFERROR(IF(G1361="Y","R&amp;D Cluster",VLOOKUP(VALUE(C1361),Clusters!$A$5:$C$9999,3,FALSE)),"")</f>
        <v/>
      </c>
      <c r="I1361" s="1"/>
      <c r="J1361" s="1"/>
      <c r="K1361" s="30"/>
      <c r="L1361" s="30"/>
      <c r="M1361" s="22"/>
      <c r="N1361" s="22"/>
      <c r="O1361" s="40" t="str">
        <f t="shared" si="42"/>
        <v/>
      </c>
      <c r="P1361" s="41" t="str">
        <f t="shared" si="43"/>
        <v/>
      </c>
    </row>
    <row r="1362" spans="1:16" s="2" customFormat="1">
      <c r="A1362" s="1"/>
      <c r="B1362" s="1"/>
      <c r="C1362" s="21"/>
      <c r="D1362" s="21"/>
      <c r="E1362" s="44" t="str">
        <f>IFERROR(IF(RIGHT(C1362,3)="999","Contract/Other",VLOOKUP(C1362,'Assistance Listings'!$A$1:$C$9999,2,FALSE)),"")</f>
        <v/>
      </c>
      <c r="F1362" s="1"/>
      <c r="G1362" s="1"/>
      <c r="H1362" s="44" t="str">
        <f>IFERROR(IF(G1362="Y","R&amp;D Cluster",VLOOKUP(VALUE(C1362),Clusters!$A$5:$C$9999,3,FALSE)),"")</f>
        <v/>
      </c>
      <c r="I1362" s="1"/>
      <c r="J1362" s="1"/>
      <c r="K1362" s="30"/>
      <c r="L1362" s="30"/>
      <c r="M1362" s="22"/>
      <c r="N1362" s="22"/>
      <c r="O1362" s="40" t="str">
        <f t="shared" si="42"/>
        <v/>
      </c>
      <c r="P1362" s="41" t="str">
        <f t="shared" si="43"/>
        <v/>
      </c>
    </row>
    <row r="1363" spans="1:16" s="2" customFormat="1">
      <c r="A1363" s="1"/>
      <c r="B1363" s="1"/>
      <c r="C1363" s="21"/>
      <c r="D1363" s="21"/>
      <c r="E1363" s="44" t="str">
        <f>IFERROR(IF(RIGHT(C1363,3)="999","Contract/Other",VLOOKUP(C1363,'Assistance Listings'!$A$1:$C$9999,2,FALSE)),"")</f>
        <v/>
      </c>
      <c r="F1363" s="1"/>
      <c r="G1363" s="1"/>
      <c r="H1363" s="44" t="str">
        <f>IFERROR(IF(G1363="Y","R&amp;D Cluster",VLOOKUP(VALUE(C1363),Clusters!$A$5:$C$9999,3,FALSE)),"")</f>
        <v/>
      </c>
      <c r="I1363" s="1"/>
      <c r="J1363" s="1"/>
      <c r="K1363" s="30"/>
      <c r="L1363" s="30"/>
      <c r="M1363" s="22"/>
      <c r="N1363" s="22"/>
      <c r="O1363" s="40" t="str">
        <f t="shared" si="42"/>
        <v/>
      </c>
      <c r="P1363" s="41" t="str">
        <f t="shared" si="43"/>
        <v/>
      </c>
    </row>
    <row r="1364" spans="1:16" s="2" customFormat="1">
      <c r="A1364" s="1"/>
      <c r="B1364" s="1"/>
      <c r="C1364" s="21"/>
      <c r="D1364" s="21"/>
      <c r="E1364" s="44" t="str">
        <f>IFERROR(IF(RIGHT(C1364,3)="999","Contract/Other",VLOOKUP(C1364,'Assistance Listings'!$A$1:$C$9999,2,FALSE)),"")</f>
        <v/>
      </c>
      <c r="F1364" s="1"/>
      <c r="G1364" s="1"/>
      <c r="H1364" s="44" t="str">
        <f>IFERROR(IF(G1364="Y","R&amp;D Cluster",VLOOKUP(VALUE(C1364),Clusters!$A$5:$C$9999,3,FALSE)),"")</f>
        <v/>
      </c>
      <c r="I1364" s="1"/>
      <c r="J1364" s="1"/>
      <c r="K1364" s="30"/>
      <c r="L1364" s="30"/>
      <c r="M1364" s="22"/>
      <c r="N1364" s="22"/>
      <c r="O1364" s="40" t="str">
        <f t="shared" si="42"/>
        <v/>
      </c>
      <c r="P1364" s="41" t="str">
        <f t="shared" si="43"/>
        <v/>
      </c>
    </row>
    <row r="1365" spans="1:16" s="2" customFormat="1">
      <c r="A1365" s="1"/>
      <c r="B1365" s="1"/>
      <c r="C1365" s="21"/>
      <c r="D1365" s="21"/>
      <c r="E1365" s="44" t="str">
        <f>IFERROR(IF(RIGHT(C1365,3)="999","Contract/Other",VLOOKUP(C1365,'Assistance Listings'!$A$1:$C$9999,2,FALSE)),"")</f>
        <v/>
      </c>
      <c r="F1365" s="1"/>
      <c r="G1365" s="1"/>
      <c r="H1365" s="44" t="str">
        <f>IFERROR(IF(G1365="Y","R&amp;D Cluster",VLOOKUP(VALUE(C1365),Clusters!$A$5:$C$9999,3,FALSE)),"")</f>
        <v/>
      </c>
      <c r="I1365" s="1"/>
      <c r="J1365" s="1"/>
      <c r="K1365" s="30"/>
      <c r="L1365" s="30"/>
      <c r="M1365" s="22"/>
      <c r="N1365" s="22"/>
      <c r="O1365" s="40" t="str">
        <f t="shared" si="42"/>
        <v/>
      </c>
      <c r="P1365" s="41" t="str">
        <f t="shared" si="43"/>
        <v/>
      </c>
    </row>
    <row r="1366" spans="1:16" s="2" customFormat="1">
      <c r="A1366" s="1"/>
      <c r="B1366" s="1"/>
      <c r="C1366" s="21"/>
      <c r="D1366" s="21"/>
      <c r="E1366" s="44" t="str">
        <f>IFERROR(IF(RIGHT(C1366,3)="999","Contract/Other",VLOOKUP(C1366,'Assistance Listings'!$A$1:$C$9999,2,FALSE)),"")</f>
        <v/>
      </c>
      <c r="F1366" s="1"/>
      <c r="G1366" s="1"/>
      <c r="H1366" s="44" t="str">
        <f>IFERROR(IF(G1366="Y","R&amp;D Cluster",VLOOKUP(VALUE(C1366),Clusters!$A$5:$C$9999,3,FALSE)),"")</f>
        <v/>
      </c>
      <c r="I1366" s="1"/>
      <c r="J1366" s="1"/>
      <c r="K1366" s="30"/>
      <c r="L1366" s="30"/>
      <c r="M1366" s="22"/>
      <c r="N1366" s="22"/>
      <c r="O1366" s="40" t="str">
        <f t="shared" si="42"/>
        <v/>
      </c>
      <c r="P1366" s="41" t="str">
        <f t="shared" si="43"/>
        <v/>
      </c>
    </row>
    <row r="1367" spans="1:16" s="2" customFormat="1">
      <c r="A1367" s="1"/>
      <c r="B1367" s="1"/>
      <c r="C1367" s="21"/>
      <c r="D1367" s="21"/>
      <c r="E1367" s="44" t="str">
        <f>IFERROR(IF(RIGHT(C1367,3)="999","Contract/Other",VLOOKUP(C1367,'Assistance Listings'!$A$1:$C$9999,2,FALSE)),"")</f>
        <v/>
      </c>
      <c r="F1367" s="1"/>
      <c r="G1367" s="1"/>
      <c r="H1367" s="44" t="str">
        <f>IFERROR(IF(G1367="Y","R&amp;D Cluster",VLOOKUP(VALUE(C1367),Clusters!$A$5:$C$9999,3,FALSE)),"")</f>
        <v/>
      </c>
      <c r="I1367" s="1"/>
      <c r="J1367" s="1"/>
      <c r="K1367" s="30"/>
      <c r="L1367" s="30"/>
      <c r="M1367" s="22"/>
      <c r="N1367" s="22"/>
      <c r="O1367" s="40" t="str">
        <f t="shared" si="42"/>
        <v/>
      </c>
      <c r="P1367" s="41" t="str">
        <f t="shared" si="43"/>
        <v/>
      </c>
    </row>
    <row r="1368" spans="1:16" s="2" customFormat="1">
      <c r="A1368" s="1"/>
      <c r="B1368" s="1"/>
      <c r="C1368" s="21"/>
      <c r="D1368" s="21"/>
      <c r="E1368" s="44" t="str">
        <f>IFERROR(IF(RIGHT(C1368,3)="999","Contract/Other",VLOOKUP(C1368,'Assistance Listings'!$A$1:$C$9999,2,FALSE)),"")</f>
        <v/>
      </c>
      <c r="F1368" s="1"/>
      <c r="G1368" s="1"/>
      <c r="H1368" s="44" t="str">
        <f>IFERROR(IF(G1368="Y","R&amp;D Cluster",VLOOKUP(VALUE(C1368),Clusters!$A$5:$C$9999,3,FALSE)),"")</f>
        <v/>
      </c>
      <c r="I1368" s="1"/>
      <c r="J1368" s="1"/>
      <c r="K1368" s="30"/>
      <c r="L1368" s="30"/>
      <c r="M1368" s="22"/>
      <c r="N1368" s="22"/>
      <c r="O1368" s="40" t="str">
        <f t="shared" si="42"/>
        <v/>
      </c>
      <c r="P1368" s="41" t="str">
        <f t="shared" si="43"/>
        <v/>
      </c>
    </row>
    <row r="1369" spans="1:16" s="2" customFormat="1">
      <c r="A1369" s="1"/>
      <c r="B1369" s="1"/>
      <c r="C1369" s="21"/>
      <c r="D1369" s="21"/>
      <c r="E1369" s="44" t="str">
        <f>IFERROR(IF(RIGHT(C1369,3)="999","Contract/Other",VLOOKUP(C1369,'Assistance Listings'!$A$1:$C$9999,2,FALSE)),"")</f>
        <v/>
      </c>
      <c r="F1369" s="1"/>
      <c r="G1369" s="1"/>
      <c r="H1369" s="44" t="str">
        <f>IFERROR(IF(G1369="Y","R&amp;D Cluster",VLOOKUP(VALUE(C1369),Clusters!$A$5:$C$9999,3,FALSE)),"")</f>
        <v/>
      </c>
      <c r="I1369" s="1"/>
      <c r="J1369" s="1"/>
      <c r="K1369" s="30"/>
      <c r="L1369" s="30"/>
      <c r="M1369" s="22"/>
      <c r="N1369" s="22"/>
      <c r="O1369" s="40" t="str">
        <f t="shared" si="42"/>
        <v/>
      </c>
      <c r="P1369" s="41" t="str">
        <f t="shared" si="43"/>
        <v/>
      </c>
    </row>
    <row r="1370" spans="1:16" s="2" customFormat="1">
      <c r="A1370" s="1"/>
      <c r="B1370" s="1"/>
      <c r="C1370" s="21"/>
      <c r="D1370" s="21"/>
      <c r="E1370" s="44" t="str">
        <f>IFERROR(IF(RIGHT(C1370,3)="999","Contract/Other",VLOOKUP(C1370,'Assistance Listings'!$A$1:$C$9999,2,FALSE)),"")</f>
        <v/>
      </c>
      <c r="F1370" s="1"/>
      <c r="G1370" s="1"/>
      <c r="H1370" s="44" t="str">
        <f>IFERROR(IF(G1370="Y","R&amp;D Cluster",VLOOKUP(VALUE(C1370),Clusters!$A$5:$C$9999,3,FALSE)),"")</f>
        <v/>
      </c>
      <c r="I1370" s="1"/>
      <c r="J1370" s="1"/>
      <c r="K1370" s="30"/>
      <c r="L1370" s="30"/>
      <c r="M1370" s="22"/>
      <c r="N1370" s="22"/>
      <c r="O1370" s="40" t="str">
        <f t="shared" si="42"/>
        <v/>
      </c>
      <c r="P1370" s="41" t="str">
        <f t="shared" si="43"/>
        <v/>
      </c>
    </row>
    <row r="1371" spans="1:16" s="2" customFormat="1">
      <c r="A1371" s="1"/>
      <c r="B1371" s="1"/>
      <c r="C1371" s="21"/>
      <c r="D1371" s="21"/>
      <c r="E1371" s="44" t="str">
        <f>IFERROR(IF(RIGHT(C1371,3)="999","Contract/Other",VLOOKUP(C1371,'Assistance Listings'!$A$1:$C$9999,2,FALSE)),"")</f>
        <v/>
      </c>
      <c r="F1371" s="1"/>
      <c r="G1371" s="1"/>
      <c r="H1371" s="44" t="str">
        <f>IFERROR(IF(G1371="Y","R&amp;D Cluster",VLOOKUP(VALUE(C1371),Clusters!$A$5:$C$9999,3,FALSE)),"")</f>
        <v/>
      </c>
      <c r="I1371" s="1"/>
      <c r="J1371" s="1"/>
      <c r="K1371" s="30"/>
      <c r="L1371" s="30"/>
      <c r="M1371" s="22"/>
      <c r="N1371" s="22"/>
      <c r="O1371" s="40" t="str">
        <f t="shared" si="42"/>
        <v/>
      </c>
      <c r="P1371" s="41" t="str">
        <f t="shared" si="43"/>
        <v/>
      </c>
    </row>
    <row r="1372" spans="1:16" s="2" customFormat="1">
      <c r="A1372" s="1"/>
      <c r="B1372" s="1"/>
      <c r="C1372" s="21"/>
      <c r="D1372" s="21"/>
      <c r="E1372" s="44" t="str">
        <f>IFERROR(IF(RIGHT(C1372,3)="999","Contract/Other",VLOOKUP(C1372,'Assistance Listings'!$A$1:$C$9999,2,FALSE)),"")</f>
        <v/>
      </c>
      <c r="F1372" s="1"/>
      <c r="G1372" s="1"/>
      <c r="H1372" s="44" t="str">
        <f>IFERROR(IF(G1372="Y","R&amp;D Cluster",VLOOKUP(VALUE(C1372),Clusters!$A$5:$C$9999,3,FALSE)),"")</f>
        <v/>
      </c>
      <c r="I1372" s="1"/>
      <c r="J1372" s="1"/>
      <c r="K1372" s="30"/>
      <c r="L1372" s="30"/>
      <c r="M1372" s="22"/>
      <c r="N1372" s="22"/>
      <c r="O1372" s="40" t="str">
        <f t="shared" si="42"/>
        <v/>
      </c>
      <c r="P1372" s="41" t="str">
        <f t="shared" si="43"/>
        <v/>
      </c>
    </row>
    <row r="1373" spans="1:16" s="2" customFormat="1">
      <c r="A1373" s="1"/>
      <c r="B1373" s="1"/>
      <c r="C1373" s="21"/>
      <c r="D1373" s="21"/>
      <c r="E1373" s="44" t="str">
        <f>IFERROR(IF(RIGHT(C1373,3)="999","Contract/Other",VLOOKUP(C1373,'Assistance Listings'!$A$1:$C$9999,2,FALSE)),"")</f>
        <v/>
      </c>
      <c r="F1373" s="1"/>
      <c r="G1373" s="1"/>
      <c r="H1373" s="44" t="str">
        <f>IFERROR(IF(G1373="Y","R&amp;D Cluster",VLOOKUP(VALUE(C1373),Clusters!$A$5:$C$9999,3,FALSE)),"")</f>
        <v/>
      </c>
      <c r="I1373" s="1"/>
      <c r="J1373" s="1"/>
      <c r="K1373" s="30"/>
      <c r="L1373" s="30"/>
      <c r="M1373" s="22"/>
      <c r="N1373" s="22"/>
      <c r="O1373" s="40" t="str">
        <f t="shared" si="42"/>
        <v/>
      </c>
      <c r="P1373" s="41" t="str">
        <f t="shared" si="43"/>
        <v/>
      </c>
    </row>
    <row r="1374" spans="1:16" s="2" customFormat="1">
      <c r="A1374" s="1"/>
      <c r="B1374" s="1"/>
      <c r="C1374" s="21"/>
      <c r="D1374" s="21"/>
      <c r="E1374" s="44" t="str">
        <f>IFERROR(IF(RIGHT(C1374,3)="999","Contract/Other",VLOOKUP(C1374,'Assistance Listings'!$A$1:$C$9999,2,FALSE)),"")</f>
        <v/>
      </c>
      <c r="F1374" s="1"/>
      <c r="G1374" s="1"/>
      <c r="H1374" s="44" t="str">
        <f>IFERROR(IF(G1374="Y","R&amp;D Cluster",VLOOKUP(VALUE(C1374),Clusters!$A$5:$C$9999,3,FALSE)),"")</f>
        <v/>
      </c>
      <c r="I1374" s="1"/>
      <c r="J1374" s="1"/>
      <c r="K1374" s="30"/>
      <c r="L1374" s="30"/>
      <c r="M1374" s="22"/>
      <c r="N1374" s="22"/>
      <c r="O1374" s="40" t="str">
        <f t="shared" si="42"/>
        <v/>
      </c>
      <c r="P1374" s="41" t="str">
        <f t="shared" si="43"/>
        <v/>
      </c>
    </row>
    <row r="1375" spans="1:16" s="2" customFormat="1">
      <c r="A1375" s="1"/>
      <c r="B1375" s="1"/>
      <c r="C1375" s="21"/>
      <c r="D1375" s="21"/>
      <c r="E1375" s="44" t="str">
        <f>IFERROR(IF(RIGHT(C1375,3)="999","Contract/Other",VLOOKUP(C1375,'Assistance Listings'!$A$1:$C$9999,2,FALSE)),"")</f>
        <v/>
      </c>
      <c r="F1375" s="1"/>
      <c r="G1375" s="1"/>
      <c r="H1375" s="44" t="str">
        <f>IFERROR(IF(G1375="Y","R&amp;D Cluster",VLOOKUP(VALUE(C1375),Clusters!$A$5:$C$9999,3,FALSE)),"")</f>
        <v/>
      </c>
      <c r="I1375" s="1"/>
      <c r="J1375" s="1"/>
      <c r="K1375" s="30"/>
      <c r="L1375" s="30"/>
      <c r="M1375" s="22"/>
      <c r="N1375" s="22"/>
      <c r="O1375" s="40" t="str">
        <f t="shared" si="42"/>
        <v/>
      </c>
      <c r="P1375" s="41" t="str">
        <f t="shared" si="43"/>
        <v/>
      </c>
    </row>
    <row r="1376" spans="1:16" s="2" customFormat="1">
      <c r="A1376" s="1"/>
      <c r="B1376" s="1"/>
      <c r="C1376" s="21"/>
      <c r="D1376" s="21"/>
      <c r="E1376" s="44" t="str">
        <f>IFERROR(IF(RIGHT(C1376,3)="999","Contract/Other",VLOOKUP(C1376,'Assistance Listings'!$A$1:$C$9999,2,FALSE)),"")</f>
        <v/>
      </c>
      <c r="F1376" s="1"/>
      <c r="G1376" s="1"/>
      <c r="H1376" s="44" t="str">
        <f>IFERROR(IF(G1376="Y","R&amp;D Cluster",VLOOKUP(VALUE(C1376),Clusters!$A$5:$C$9999,3,FALSE)),"")</f>
        <v/>
      </c>
      <c r="I1376" s="1"/>
      <c r="J1376" s="1"/>
      <c r="K1376" s="30"/>
      <c r="L1376" s="30"/>
      <c r="M1376" s="22"/>
      <c r="N1376" s="22"/>
      <c r="O1376" s="40" t="str">
        <f t="shared" si="42"/>
        <v/>
      </c>
      <c r="P1376" s="41" t="str">
        <f t="shared" si="43"/>
        <v/>
      </c>
    </row>
    <row r="1377" spans="1:16" s="2" customFormat="1">
      <c r="A1377" s="1"/>
      <c r="B1377" s="1"/>
      <c r="C1377" s="21"/>
      <c r="D1377" s="21"/>
      <c r="E1377" s="44" t="str">
        <f>IFERROR(IF(RIGHT(C1377,3)="999","Contract/Other",VLOOKUP(C1377,'Assistance Listings'!$A$1:$C$9999,2,FALSE)),"")</f>
        <v/>
      </c>
      <c r="F1377" s="1"/>
      <c r="G1377" s="1"/>
      <c r="H1377" s="44" t="str">
        <f>IFERROR(IF(G1377="Y","R&amp;D Cluster",VLOOKUP(VALUE(C1377),Clusters!$A$5:$C$9999,3,FALSE)),"")</f>
        <v/>
      </c>
      <c r="I1377" s="1"/>
      <c r="J1377" s="1"/>
      <c r="K1377" s="30"/>
      <c r="L1377" s="30"/>
      <c r="M1377" s="22"/>
      <c r="N1377" s="22"/>
      <c r="O1377" s="40" t="str">
        <f t="shared" si="42"/>
        <v/>
      </c>
      <c r="P1377" s="41" t="str">
        <f t="shared" si="43"/>
        <v/>
      </c>
    </row>
    <row r="1378" spans="1:16" s="2" customFormat="1">
      <c r="A1378" s="1"/>
      <c r="B1378" s="1"/>
      <c r="C1378" s="21"/>
      <c r="D1378" s="21"/>
      <c r="E1378" s="44" t="str">
        <f>IFERROR(IF(RIGHT(C1378,3)="999","Contract/Other",VLOOKUP(C1378,'Assistance Listings'!$A$1:$C$9999,2,FALSE)),"")</f>
        <v/>
      </c>
      <c r="F1378" s="1"/>
      <c r="G1378" s="1"/>
      <c r="H1378" s="44" t="str">
        <f>IFERROR(IF(G1378="Y","R&amp;D Cluster",VLOOKUP(VALUE(C1378),Clusters!$A$5:$C$9999,3,FALSE)),"")</f>
        <v/>
      </c>
      <c r="I1378" s="1"/>
      <c r="J1378" s="1"/>
      <c r="K1378" s="30"/>
      <c r="L1378" s="30"/>
      <c r="M1378" s="22"/>
      <c r="N1378" s="22"/>
      <c r="O1378" s="40" t="str">
        <f t="shared" si="42"/>
        <v/>
      </c>
      <c r="P1378" s="41" t="str">
        <f t="shared" si="43"/>
        <v/>
      </c>
    </row>
    <row r="1379" spans="1:16" s="2" customFormat="1">
      <c r="A1379" s="1"/>
      <c r="B1379" s="1"/>
      <c r="C1379" s="21"/>
      <c r="D1379" s="21"/>
      <c r="E1379" s="44" t="str">
        <f>IFERROR(IF(RIGHT(C1379,3)="999","Contract/Other",VLOOKUP(C1379,'Assistance Listings'!$A$1:$C$9999,2,FALSE)),"")</f>
        <v/>
      </c>
      <c r="F1379" s="1"/>
      <c r="G1379" s="1"/>
      <c r="H1379" s="44" t="str">
        <f>IFERROR(IF(G1379="Y","R&amp;D Cluster",VLOOKUP(VALUE(C1379),Clusters!$A$5:$C$9999,3,FALSE)),"")</f>
        <v/>
      </c>
      <c r="I1379" s="1"/>
      <c r="J1379" s="1"/>
      <c r="K1379" s="30"/>
      <c r="L1379" s="30"/>
      <c r="M1379" s="22"/>
      <c r="N1379" s="22"/>
      <c r="O1379" s="40" t="str">
        <f t="shared" si="42"/>
        <v/>
      </c>
      <c r="P1379" s="41" t="str">
        <f t="shared" si="43"/>
        <v/>
      </c>
    </row>
    <row r="1380" spans="1:16" s="2" customFormat="1">
      <c r="A1380" s="1"/>
      <c r="B1380" s="1"/>
      <c r="C1380" s="21"/>
      <c r="D1380" s="21"/>
      <c r="E1380" s="44" t="str">
        <f>IFERROR(IF(RIGHT(C1380,3)="999","Contract/Other",VLOOKUP(C1380,'Assistance Listings'!$A$1:$C$9999,2,FALSE)),"")</f>
        <v/>
      </c>
      <c r="F1380" s="1"/>
      <c r="G1380" s="1"/>
      <c r="H1380" s="44" t="str">
        <f>IFERROR(IF(G1380="Y","R&amp;D Cluster",VLOOKUP(VALUE(C1380),Clusters!$A$5:$C$9999,3,FALSE)),"")</f>
        <v/>
      </c>
      <c r="I1380" s="1"/>
      <c r="J1380" s="1"/>
      <c r="K1380" s="30"/>
      <c r="L1380" s="30"/>
      <c r="M1380" s="22"/>
      <c r="N1380" s="22"/>
      <c r="O1380" s="40" t="str">
        <f t="shared" si="42"/>
        <v/>
      </c>
      <c r="P1380" s="41" t="str">
        <f t="shared" si="43"/>
        <v/>
      </c>
    </row>
    <row r="1381" spans="1:16" s="2" customFormat="1">
      <c r="A1381" s="1"/>
      <c r="B1381" s="1"/>
      <c r="C1381" s="21"/>
      <c r="D1381" s="21"/>
      <c r="E1381" s="44" t="str">
        <f>IFERROR(IF(RIGHT(C1381,3)="999","Contract/Other",VLOOKUP(C1381,'Assistance Listings'!$A$1:$C$9999,2,FALSE)),"")</f>
        <v/>
      </c>
      <c r="F1381" s="1"/>
      <c r="G1381" s="1"/>
      <c r="H1381" s="44" t="str">
        <f>IFERROR(IF(G1381="Y","R&amp;D Cluster",VLOOKUP(VALUE(C1381),Clusters!$A$5:$C$9999,3,FALSE)),"")</f>
        <v/>
      </c>
      <c r="I1381" s="1"/>
      <c r="J1381" s="1"/>
      <c r="K1381" s="30"/>
      <c r="L1381" s="30"/>
      <c r="M1381" s="22"/>
      <c r="N1381" s="22"/>
      <c r="O1381" s="40" t="str">
        <f t="shared" si="42"/>
        <v/>
      </c>
      <c r="P1381" s="41" t="str">
        <f t="shared" si="43"/>
        <v/>
      </c>
    </row>
    <row r="1382" spans="1:16" s="2" customFormat="1">
      <c r="A1382" s="1"/>
      <c r="B1382" s="1"/>
      <c r="C1382" s="21"/>
      <c r="D1382" s="21"/>
      <c r="E1382" s="44" t="str">
        <f>IFERROR(IF(RIGHT(C1382,3)="999","Contract/Other",VLOOKUP(C1382,'Assistance Listings'!$A$1:$C$9999,2,FALSE)),"")</f>
        <v/>
      </c>
      <c r="F1382" s="1"/>
      <c r="G1382" s="1"/>
      <c r="H1382" s="44" t="str">
        <f>IFERROR(IF(G1382="Y","R&amp;D Cluster",VLOOKUP(VALUE(C1382),Clusters!$A$5:$C$9999,3,FALSE)),"")</f>
        <v/>
      </c>
      <c r="I1382" s="1"/>
      <c r="J1382" s="1"/>
      <c r="K1382" s="30"/>
      <c r="L1382" s="30"/>
      <c r="M1382" s="22"/>
      <c r="N1382" s="22"/>
      <c r="O1382" s="40" t="str">
        <f t="shared" si="42"/>
        <v/>
      </c>
      <c r="P1382" s="41" t="str">
        <f t="shared" si="43"/>
        <v/>
      </c>
    </row>
    <row r="1383" spans="1:16" s="2" customFormat="1">
      <c r="A1383" s="1"/>
      <c r="B1383" s="1"/>
      <c r="C1383" s="21"/>
      <c r="D1383" s="21"/>
      <c r="E1383" s="44" t="str">
        <f>IFERROR(IF(RIGHT(C1383,3)="999","Contract/Other",VLOOKUP(C1383,'Assistance Listings'!$A$1:$C$9999,2,FALSE)),"")</f>
        <v/>
      </c>
      <c r="F1383" s="1"/>
      <c r="G1383" s="1"/>
      <c r="H1383" s="44" t="str">
        <f>IFERROR(IF(G1383="Y","R&amp;D Cluster",VLOOKUP(VALUE(C1383),Clusters!$A$5:$C$9999,3,FALSE)),"")</f>
        <v/>
      </c>
      <c r="I1383" s="1"/>
      <c r="J1383" s="1"/>
      <c r="K1383" s="30"/>
      <c r="L1383" s="30"/>
      <c r="M1383" s="22"/>
      <c r="N1383" s="22"/>
      <c r="O1383" s="40" t="str">
        <f t="shared" si="42"/>
        <v/>
      </c>
      <c r="P1383" s="41" t="str">
        <f t="shared" si="43"/>
        <v/>
      </c>
    </row>
    <row r="1384" spans="1:16" s="2" customFormat="1">
      <c r="A1384" s="1"/>
      <c r="B1384" s="1"/>
      <c r="C1384" s="21"/>
      <c r="D1384" s="21"/>
      <c r="E1384" s="44" t="str">
        <f>IFERROR(IF(RIGHT(C1384,3)="999","Contract/Other",VLOOKUP(C1384,'Assistance Listings'!$A$1:$C$9999,2,FALSE)),"")</f>
        <v/>
      </c>
      <c r="F1384" s="1"/>
      <c r="G1384" s="1"/>
      <c r="H1384" s="44" t="str">
        <f>IFERROR(IF(G1384="Y","R&amp;D Cluster",VLOOKUP(VALUE(C1384),Clusters!$A$5:$C$9999,3,FALSE)),"")</f>
        <v/>
      </c>
      <c r="I1384" s="1"/>
      <c r="J1384" s="1"/>
      <c r="K1384" s="30"/>
      <c r="L1384" s="30"/>
      <c r="M1384" s="22"/>
      <c r="N1384" s="22"/>
      <c r="O1384" s="40" t="str">
        <f t="shared" si="42"/>
        <v/>
      </c>
      <c r="P1384" s="41" t="str">
        <f t="shared" si="43"/>
        <v/>
      </c>
    </row>
    <row r="1385" spans="1:16" s="2" customFormat="1">
      <c r="A1385" s="1"/>
      <c r="B1385" s="1"/>
      <c r="C1385" s="21"/>
      <c r="D1385" s="21"/>
      <c r="E1385" s="44" t="str">
        <f>IFERROR(IF(RIGHT(C1385,3)="999","Contract/Other",VLOOKUP(C1385,'Assistance Listings'!$A$1:$C$9999,2,FALSE)),"")</f>
        <v/>
      </c>
      <c r="F1385" s="1"/>
      <c r="G1385" s="1"/>
      <c r="H1385" s="44" t="str">
        <f>IFERROR(IF(G1385="Y","R&amp;D Cluster",VLOOKUP(VALUE(C1385),Clusters!$A$5:$C$9999,3,FALSE)),"")</f>
        <v/>
      </c>
      <c r="I1385" s="1"/>
      <c r="J1385" s="1"/>
      <c r="K1385" s="30"/>
      <c r="L1385" s="30"/>
      <c r="M1385" s="22"/>
      <c r="N1385" s="22"/>
      <c r="O1385" s="40" t="str">
        <f t="shared" si="42"/>
        <v/>
      </c>
      <c r="P1385" s="41" t="str">
        <f t="shared" si="43"/>
        <v/>
      </c>
    </row>
    <row r="1386" spans="1:16" s="2" customFormat="1">
      <c r="A1386" s="1"/>
      <c r="B1386" s="1"/>
      <c r="C1386" s="21"/>
      <c r="D1386" s="21"/>
      <c r="E1386" s="44" t="str">
        <f>IFERROR(IF(RIGHT(C1386,3)="999","Contract/Other",VLOOKUP(C1386,'Assistance Listings'!$A$1:$C$9999,2,FALSE)),"")</f>
        <v/>
      </c>
      <c r="F1386" s="1"/>
      <c r="G1386" s="1"/>
      <c r="H1386" s="44" t="str">
        <f>IFERROR(IF(G1386="Y","R&amp;D Cluster",VLOOKUP(VALUE(C1386),Clusters!$A$5:$C$9999,3,FALSE)),"")</f>
        <v/>
      </c>
      <c r="I1386" s="1"/>
      <c r="J1386" s="1"/>
      <c r="K1386" s="30"/>
      <c r="L1386" s="30"/>
      <c r="M1386" s="22"/>
      <c r="N1386" s="22"/>
      <c r="O1386" s="40" t="str">
        <f t="shared" si="42"/>
        <v/>
      </c>
      <c r="P1386" s="41" t="str">
        <f t="shared" si="43"/>
        <v/>
      </c>
    </row>
    <row r="1387" spans="1:16" s="2" customFormat="1">
      <c r="A1387" s="1"/>
      <c r="B1387" s="1"/>
      <c r="C1387" s="21"/>
      <c r="D1387" s="21"/>
      <c r="E1387" s="44" t="str">
        <f>IFERROR(IF(RIGHT(C1387,3)="999","Contract/Other",VLOOKUP(C1387,'Assistance Listings'!$A$1:$C$9999,2,FALSE)),"")</f>
        <v/>
      </c>
      <c r="F1387" s="1"/>
      <c r="G1387" s="1"/>
      <c r="H1387" s="44" t="str">
        <f>IFERROR(IF(G1387="Y","R&amp;D Cluster",VLOOKUP(VALUE(C1387),Clusters!$A$5:$C$9999,3,FALSE)),"")</f>
        <v/>
      </c>
      <c r="I1387" s="1"/>
      <c r="J1387" s="1"/>
      <c r="K1387" s="30"/>
      <c r="L1387" s="30"/>
      <c r="M1387" s="22"/>
      <c r="N1387" s="22"/>
      <c r="O1387" s="40" t="str">
        <f t="shared" si="42"/>
        <v/>
      </c>
      <c r="P1387" s="41" t="str">
        <f t="shared" si="43"/>
        <v/>
      </c>
    </row>
    <row r="1388" spans="1:16" s="2" customFormat="1">
      <c r="A1388" s="1"/>
      <c r="B1388" s="1"/>
      <c r="C1388" s="21"/>
      <c r="D1388" s="21"/>
      <c r="E1388" s="44" t="str">
        <f>IFERROR(IF(RIGHT(C1388,3)="999","Contract/Other",VLOOKUP(C1388,'Assistance Listings'!$A$1:$C$9999,2,FALSE)),"")</f>
        <v/>
      </c>
      <c r="F1388" s="1"/>
      <c r="G1388" s="1"/>
      <c r="H1388" s="44" t="str">
        <f>IFERROR(IF(G1388="Y","R&amp;D Cluster",VLOOKUP(VALUE(C1388),Clusters!$A$5:$C$9999,3,FALSE)),"")</f>
        <v/>
      </c>
      <c r="I1388" s="1"/>
      <c r="J1388" s="1"/>
      <c r="K1388" s="30"/>
      <c r="L1388" s="30"/>
      <c r="M1388" s="22"/>
      <c r="N1388" s="22"/>
      <c r="O1388" s="40" t="str">
        <f t="shared" si="42"/>
        <v/>
      </c>
      <c r="P1388" s="41" t="str">
        <f t="shared" si="43"/>
        <v/>
      </c>
    </row>
    <row r="1389" spans="1:16" s="2" customFormat="1">
      <c r="A1389" s="1"/>
      <c r="B1389" s="1"/>
      <c r="C1389" s="21"/>
      <c r="D1389" s="21"/>
      <c r="E1389" s="44" t="str">
        <f>IFERROR(IF(RIGHT(C1389,3)="999","Contract/Other",VLOOKUP(C1389,'Assistance Listings'!$A$1:$C$9999,2,FALSE)),"")</f>
        <v/>
      </c>
      <c r="F1389" s="1"/>
      <c r="G1389" s="1"/>
      <c r="H1389" s="44" t="str">
        <f>IFERROR(IF(G1389="Y","R&amp;D Cluster",VLOOKUP(VALUE(C1389),Clusters!$A$5:$C$9999,3,FALSE)),"")</f>
        <v/>
      </c>
      <c r="I1389" s="1"/>
      <c r="J1389" s="1"/>
      <c r="K1389" s="30"/>
      <c r="L1389" s="30"/>
      <c r="M1389" s="22"/>
      <c r="N1389" s="22"/>
      <c r="O1389" s="40" t="str">
        <f t="shared" si="42"/>
        <v/>
      </c>
      <c r="P1389" s="41" t="str">
        <f t="shared" si="43"/>
        <v/>
      </c>
    </row>
    <row r="1390" spans="1:16" s="2" customFormat="1">
      <c r="A1390" s="1"/>
      <c r="B1390" s="1"/>
      <c r="C1390" s="21"/>
      <c r="D1390" s="21"/>
      <c r="E1390" s="44" t="str">
        <f>IFERROR(IF(RIGHT(C1390,3)="999","Contract/Other",VLOOKUP(C1390,'Assistance Listings'!$A$1:$C$9999,2,FALSE)),"")</f>
        <v/>
      </c>
      <c r="F1390" s="1"/>
      <c r="G1390" s="1"/>
      <c r="H1390" s="44" t="str">
        <f>IFERROR(IF(G1390="Y","R&amp;D Cluster",VLOOKUP(VALUE(C1390),Clusters!$A$5:$C$9999,3,FALSE)),"")</f>
        <v/>
      </c>
      <c r="I1390" s="1"/>
      <c r="J1390" s="1"/>
      <c r="K1390" s="30"/>
      <c r="L1390" s="30"/>
      <c r="M1390" s="22"/>
      <c r="N1390" s="22"/>
      <c r="O1390" s="40" t="str">
        <f t="shared" si="42"/>
        <v/>
      </c>
      <c r="P1390" s="41" t="str">
        <f t="shared" si="43"/>
        <v/>
      </c>
    </row>
    <row r="1391" spans="1:16" s="2" customFormat="1">
      <c r="A1391" s="1"/>
      <c r="B1391" s="1"/>
      <c r="C1391" s="21"/>
      <c r="D1391" s="21"/>
      <c r="E1391" s="44" t="str">
        <f>IFERROR(IF(RIGHT(C1391,3)="999","Contract/Other",VLOOKUP(C1391,'Assistance Listings'!$A$1:$C$9999,2,FALSE)),"")</f>
        <v/>
      </c>
      <c r="F1391" s="1"/>
      <c r="G1391" s="1"/>
      <c r="H1391" s="44" t="str">
        <f>IFERROR(IF(G1391="Y","R&amp;D Cluster",VLOOKUP(VALUE(C1391),Clusters!$A$5:$C$9999,3,FALSE)),"")</f>
        <v/>
      </c>
      <c r="I1391" s="1"/>
      <c r="J1391" s="1"/>
      <c r="K1391" s="30"/>
      <c r="L1391" s="30"/>
      <c r="M1391" s="22"/>
      <c r="N1391" s="22"/>
      <c r="O1391" s="40" t="str">
        <f t="shared" si="42"/>
        <v/>
      </c>
      <c r="P1391" s="41" t="str">
        <f t="shared" si="43"/>
        <v/>
      </c>
    </row>
    <row r="1392" spans="1:16" s="2" customFormat="1">
      <c r="A1392" s="1"/>
      <c r="B1392" s="1"/>
      <c r="C1392" s="21"/>
      <c r="D1392" s="21"/>
      <c r="E1392" s="44" t="str">
        <f>IFERROR(IF(RIGHT(C1392,3)="999","Contract/Other",VLOOKUP(C1392,'Assistance Listings'!$A$1:$C$9999,2,FALSE)),"")</f>
        <v/>
      </c>
      <c r="F1392" s="1"/>
      <c r="G1392" s="1"/>
      <c r="H1392" s="44" t="str">
        <f>IFERROR(IF(G1392="Y","R&amp;D Cluster",VLOOKUP(VALUE(C1392),Clusters!$A$5:$C$9999,3,FALSE)),"")</f>
        <v/>
      </c>
      <c r="I1392" s="1"/>
      <c r="J1392" s="1"/>
      <c r="K1392" s="30"/>
      <c r="L1392" s="30"/>
      <c r="M1392" s="22"/>
      <c r="N1392" s="22"/>
      <c r="O1392" s="40" t="str">
        <f t="shared" si="42"/>
        <v/>
      </c>
      <c r="P1392" s="41" t="str">
        <f t="shared" si="43"/>
        <v/>
      </c>
    </row>
    <row r="1393" spans="1:16" s="2" customFormat="1">
      <c r="A1393" s="1"/>
      <c r="B1393" s="1"/>
      <c r="C1393" s="21"/>
      <c r="D1393" s="21"/>
      <c r="E1393" s="44" t="str">
        <f>IFERROR(IF(RIGHT(C1393,3)="999","Contract/Other",VLOOKUP(C1393,'Assistance Listings'!$A$1:$C$9999,2,FALSE)),"")</f>
        <v/>
      </c>
      <c r="F1393" s="1"/>
      <c r="G1393" s="1"/>
      <c r="H1393" s="44" t="str">
        <f>IFERROR(IF(G1393="Y","R&amp;D Cluster",VLOOKUP(VALUE(C1393),Clusters!$A$5:$C$9999,3,FALSE)),"")</f>
        <v/>
      </c>
      <c r="I1393" s="1"/>
      <c r="J1393" s="1"/>
      <c r="K1393" s="30"/>
      <c r="L1393" s="30"/>
      <c r="M1393" s="22"/>
      <c r="N1393" s="22"/>
      <c r="O1393" s="40" t="str">
        <f t="shared" si="42"/>
        <v/>
      </c>
      <c r="P1393" s="41" t="str">
        <f t="shared" si="43"/>
        <v/>
      </c>
    </row>
    <row r="1394" spans="1:16" s="2" customFormat="1">
      <c r="A1394" s="1"/>
      <c r="B1394" s="1"/>
      <c r="C1394" s="21"/>
      <c r="D1394" s="21"/>
      <c r="E1394" s="44" t="str">
        <f>IFERROR(IF(RIGHT(C1394,3)="999","Contract/Other",VLOOKUP(C1394,'Assistance Listings'!$A$1:$C$9999,2,FALSE)),"")</f>
        <v/>
      </c>
      <c r="F1394" s="1"/>
      <c r="G1394" s="1"/>
      <c r="H1394" s="44" t="str">
        <f>IFERROR(IF(G1394="Y","R&amp;D Cluster",VLOOKUP(VALUE(C1394),Clusters!$A$5:$C$9999,3,FALSE)),"")</f>
        <v/>
      </c>
      <c r="I1394" s="1"/>
      <c r="J1394" s="1"/>
      <c r="K1394" s="30"/>
      <c r="L1394" s="30"/>
      <c r="M1394" s="22"/>
      <c r="N1394" s="22"/>
      <c r="O1394" s="40" t="str">
        <f t="shared" si="42"/>
        <v/>
      </c>
      <c r="P1394" s="41" t="str">
        <f t="shared" si="43"/>
        <v/>
      </c>
    </row>
    <row r="1395" spans="1:16" s="2" customFormat="1">
      <c r="A1395" s="1"/>
      <c r="B1395" s="1"/>
      <c r="C1395" s="21"/>
      <c r="D1395" s="21"/>
      <c r="E1395" s="44" t="str">
        <f>IFERROR(IF(RIGHT(C1395,3)="999","Contract/Other",VLOOKUP(C1395,'Assistance Listings'!$A$1:$C$9999,2,FALSE)),"")</f>
        <v/>
      </c>
      <c r="F1395" s="1"/>
      <c r="G1395" s="1"/>
      <c r="H1395" s="44" t="str">
        <f>IFERROR(IF(G1395="Y","R&amp;D Cluster",VLOOKUP(VALUE(C1395),Clusters!$A$5:$C$9999,3,FALSE)),"")</f>
        <v/>
      </c>
      <c r="I1395" s="1"/>
      <c r="J1395" s="1"/>
      <c r="K1395" s="30"/>
      <c r="L1395" s="30"/>
      <c r="M1395" s="22"/>
      <c r="N1395" s="22"/>
      <c r="O1395" s="40" t="str">
        <f t="shared" si="42"/>
        <v/>
      </c>
      <c r="P1395" s="41" t="str">
        <f t="shared" si="43"/>
        <v/>
      </c>
    </row>
    <row r="1396" spans="1:16" s="2" customFormat="1">
      <c r="A1396" s="1"/>
      <c r="B1396" s="1"/>
      <c r="C1396" s="21"/>
      <c r="D1396" s="21"/>
      <c r="E1396" s="44" t="str">
        <f>IFERROR(IF(RIGHT(C1396,3)="999","Contract/Other",VLOOKUP(C1396,'Assistance Listings'!$A$1:$C$9999,2,FALSE)),"")</f>
        <v/>
      </c>
      <c r="F1396" s="1"/>
      <c r="G1396" s="1"/>
      <c r="H1396" s="44" t="str">
        <f>IFERROR(IF(G1396="Y","R&amp;D Cluster",VLOOKUP(VALUE(C1396),Clusters!$A$5:$C$9999,3,FALSE)),"")</f>
        <v/>
      </c>
      <c r="I1396" s="1"/>
      <c r="J1396" s="1"/>
      <c r="K1396" s="30"/>
      <c r="L1396" s="30"/>
      <c r="M1396" s="22"/>
      <c r="N1396" s="22"/>
      <c r="O1396" s="40" t="str">
        <f t="shared" si="42"/>
        <v/>
      </c>
      <c r="P1396" s="41" t="str">
        <f t="shared" si="43"/>
        <v/>
      </c>
    </row>
    <row r="1397" spans="1:16" s="2" customFormat="1">
      <c r="A1397" s="1"/>
      <c r="B1397" s="1"/>
      <c r="C1397" s="21"/>
      <c r="D1397" s="21"/>
      <c r="E1397" s="44" t="str">
        <f>IFERROR(IF(RIGHT(C1397,3)="999","Contract/Other",VLOOKUP(C1397,'Assistance Listings'!$A$1:$C$9999,2,FALSE)),"")</f>
        <v/>
      </c>
      <c r="F1397" s="1"/>
      <c r="G1397" s="1"/>
      <c r="H1397" s="44" t="str">
        <f>IFERROR(IF(G1397="Y","R&amp;D Cluster",VLOOKUP(VALUE(C1397),Clusters!$A$5:$C$9999,3,FALSE)),"")</f>
        <v/>
      </c>
      <c r="I1397" s="1"/>
      <c r="J1397" s="1"/>
      <c r="K1397" s="30"/>
      <c r="L1397" s="30"/>
      <c r="M1397" s="22"/>
      <c r="N1397" s="22"/>
      <c r="O1397" s="40" t="str">
        <f t="shared" si="42"/>
        <v/>
      </c>
      <c r="P1397" s="41" t="str">
        <f t="shared" si="43"/>
        <v/>
      </c>
    </row>
    <row r="1398" spans="1:16" s="2" customFormat="1">
      <c r="A1398" s="1"/>
      <c r="B1398" s="1"/>
      <c r="C1398" s="21"/>
      <c r="D1398" s="21"/>
      <c r="E1398" s="44" t="str">
        <f>IFERROR(IF(RIGHT(C1398,3)="999","Contract/Other",VLOOKUP(C1398,'Assistance Listings'!$A$1:$C$9999,2,FALSE)),"")</f>
        <v/>
      </c>
      <c r="F1398" s="1"/>
      <c r="G1398" s="1"/>
      <c r="H1398" s="44" t="str">
        <f>IFERROR(IF(G1398="Y","R&amp;D Cluster",VLOOKUP(VALUE(C1398),Clusters!$A$5:$C$9999,3,FALSE)),"")</f>
        <v/>
      </c>
      <c r="I1398" s="1"/>
      <c r="J1398" s="1"/>
      <c r="K1398" s="30"/>
      <c r="L1398" s="30"/>
      <c r="M1398" s="22"/>
      <c r="N1398" s="22"/>
      <c r="O1398" s="40" t="str">
        <f t="shared" si="42"/>
        <v/>
      </c>
      <c r="P1398" s="41" t="str">
        <f t="shared" si="43"/>
        <v/>
      </c>
    </row>
    <row r="1399" spans="1:16" s="2" customFormat="1">
      <c r="A1399" s="1"/>
      <c r="B1399" s="1"/>
      <c r="C1399" s="21"/>
      <c r="D1399" s="21"/>
      <c r="E1399" s="44" t="str">
        <f>IFERROR(IF(RIGHT(C1399,3)="999","Contract/Other",VLOOKUP(C1399,'Assistance Listings'!$A$1:$C$9999,2,FALSE)),"")</f>
        <v/>
      </c>
      <c r="F1399" s="1"/>
      <c r="G1399" s="1"/>
      <c r="H1399" s="44" t="str">
        <f>IFERROR(IF(G1399="Y","R&amp;D Cluster",VLOOKUP(VALUE(C1399),Clusters!$A$5:$C$9999,3,FALSE)),"")</f>
        <v/>
      </c>
      <c r="I1399" s="1"/>
      <c r="J1399" s="1"/>
      <c r="K1399" s="30"/>
      <c r="L1399" s="30"/>
      <c r="M1399" s="22"/>
      <c r="N1399" s="22"/>
      <c r="O1399" s="40" t="str">
        <f t="shared" si="42"/>
        <v/>
      </c>
      <c r="P1399" s="41" t="str">
        <f t="shared" si="43"/>
        <v/>
      </c>
    </row>
    <row r="1400" spans="1:16" s="2" customFormat="1">
      <c r="A1400" s="1"/>
      <c r="B1400" s="1"/>
      <c r="C1400" s="21"/>
      <c r="D1400" s="21"/>
      <c r="E1400" s="44" t="str">
        <f>IFERROR(IF(RIGHT(C1400,3)="999","Contract/Other",VLOOKUP(C1400,'Assistance Listings'!$A$1:$C$9999,2,FALSE)),"")</f>
        <v/>
      </c>
      <c r="F1400" s="1"/>
      <c r="G1400" s="1"/>
      <c r="H1400" s="44" t="str">
        <f>IFERROR(IF(G1400="Y","R&amp;D Cluster",VLOOKUP(VALUE(C1400),Clusters!$A$5:$C$9999,3,FALSE)),"")</f>
        <v/>
      </c>
      <c r="I1400" s="1"/>
      <c r="J1400" s="1"/>
      <c r="K1400" s="30"/>
      <c r="L1400" s="30"/>
      <c r="M1400" s="22"/>
      <c r="N1400" s="22"/>
      <c r="O1400" s="40" t="str">
        <f t="shared" si="42"/>
        <v/>
      </c>
      <c r="P1400" s="41" t="str">
        <f t="shared" si="43"/>
        <v/>
      </c>
    </row>
    <row r="1401" spans="1:16" s="2" customFormat="1">
      <c r="A1401" s="1"/>
      <c r="B1401" s="1"/>
      <c r="C1401" s="21"/>
      <c r="D1401" s="21"/>
      <c r="E1401" s="44" t="str">
        <f>IFERROR(IF(RIGHT(C1401,3)="999","Contract/Other",VLOOKUP(C1401,'Assistance Listings'!$A$1:$C$9999,2,FALSE)),"")</f>
        <v/>
      </c>
      <c r="F1401" s="1"/>
      <c r="G1401" s="1"/>
      <c r="H1401" s="44" t="str">
        <f>IFERROR(IF(G1401="Y","R&amp;D Cluster",VLOOKUP(VALUE(C1401),Clusters!$A$5:$C$9999,3,FALSE)),"")</f>
        <v/>
      </c>
      <c r="I1401" s="1"/>
      <c r="J1401" s="1"/>
      <c r="K1401" s="30"/>
      <c r="L1401" s="30"/>
      <c r="M1401" s="22"/>
      <c r="N1401" s="22"/>
      <c r="O1401" s="40" t="str">
        <f t="shared" si="42"/>
        <v/>
      </c>
      <c r="P1401" s="41" t="str">
        <f t="shared" si="43"/>
        <v/>
      </c>
    </row>
    <row r="1402" spans="1:16" s="2" customFormat="1">
      <c r="A1402" s="1"/>
      <c r="B1402" s="1"/>
      <c r="C1402" s="21"/>
      <c r="D1402" s="21"/>
      <c r="E1402" s="44" t="str">
        <f>IFERROR(IF(RIGHT(C1402,3)="999","Contract/Other",VLOOKUP(C1402,'Assistance Listings'!$A$1:$C$9999,2,FALSE)),"")</f>
        <v/>
      </c>
      <c r="F1402" s="1"/>
      <c r="G1402" s="1"/>
      <c r="H1402" s="44" t="str">
        <f>IFERROR(IF(G1402="Y","R&amp;D Cluster",VLOOKUP(VALUE(C1402),Clusters!$A$5:$C$9999,3,FALSE)),"")</f>
        <v/>
      </c>
      <c r="I1402" s="1"/>
      <c r="J1402" s="1"/>
      <c r="K1402" s="30"/>
      <c r="L1402" s="30"/>
      <c r="M1402" s="22"/>
      <c r="N1402" s="22"/>
      <c r="O1402" s="40" t="str">
        <f t="shared" si="42"/>
        <v/>
      </c>
      <c r="P1402" s="41" t="str">
        <f t="shared" si="43"/>
        <v/>
      </c>
    </row>
    <row r="1403" spans="1:16" s="2" customFormat="1">
      <c r="A1403" s="1"/>
      <c r="B1403" s="1"/>
      <c r="C1403" s="21"/>
      <c r="D1403" s="21"/>
      <c r="E1403" s="44" t="str">
        <f>IFERROR(IF(RIGHT(C1403,3)="999","Contract/Other",VLOOKUP(C1403,'Assistance Listings'!$A$1:$C$9999,2,FALSE)),"")</f>
        <v/>
      </c>
      <c r="F1403" s="1"/>
      <c r="G1403" s="1"/>
      <c r="H1403" s="44" t="str">
        <f>IFERROR(IF(G1403="Y","R&amp;D Cluster",VLOOKUP(VALUE(C1403),Clusters!$A$5:$C$9999,3,FALSE)),"")</f>
        <v/>
      </c>
      <c r="I1403" s="1"/>
      <c r="J1403" s="1"/>
      <c r="K1403" s="30"/>
      <c r="L1403" s="30"/>
      <c r="M1403" s="22"/>
      <c r="N1403" s="22"/>
      <c r="O1403" s="40" t="str">
        <f t="shared" si="42"/>
        <v/>
      </c>
      <c r="P1403" s="41" t="str">
        <f t="shared" si="43"/>
        <v/>
      </c>
    </row>
    <row r="1404" spans="1:16" s="2" customFormat="1">
      <c r="A1404" s="1"/>
      <c r="B1404" s="1"/>
      <c r="C1404" s="21"/>
      <c r="D1404" s="21"/>
      <c r="E1404" s="44" t="str">
        <f>IFERROR(IF(RIGHT(C1404,3)="999","Contract/Other",VLOOKUP(C1404,'Assistance Listings'!$A$1:$C$9999,2,FALSE)),"")</f>
        <v/>
      </c>
      <c r="F1404" s="1"/>
      <c r="G1404" s="1"/>
      <c r="H1404" s="44" t="str">
        <f>IFERROR(IF(G1404="Y","R&amp;D Cluster",VLOOKUP(VALUE(C1404),Clusters!$A$5:$C$9999,3,FALSE)),"")</f>
        <v/>
      </c>
      <c r="I1404" s="1"/>
      <c r="J1404" s="1"/>
      <c r="K1404" s="30"/>
      <c r="L1404" s="30"/>
      <c r="M1404" s="22"/>
      <c r="N1404" s="22"/>
      <c r="O1404" s="40" t="str">
        <f t="shared" si="42"/>
        <v/>
      </c>
      <c r="P1404" s="41" t="str">
        <f t="shared" si="43"/>
        <v/>
      </c>
    </row>
    <row r="1405" spans="1:16" s="2" customFormat="1">
      <c r="A1405" s="1"/>
      <c r="B1405" s="1"/>
      <c r="C1405" s="21"/>
      <c r="D1405" s="21"/>
      <c r="E1405" s="44" t="str">
        <f>IFERROR(IF(RIGHT(C1405,3)="999","Contract/Other",VLOOKUP(C1405,'Assistance Listings'!$A$1:$C$9999,2,FALSE)),"")</f>
        <v/>
      </c>
      <c r="F1405" s="1"/>
      <c r="G1405" s="1"/>
      <c r="H1405" s="44" t="str">
        <f>IFERROR(IF(G1405="Y","R&amp;D Cluster",VLOOKUP(VALUE(C1405),Clusters!$A$5:$C$9999,3,FALSE)),"")</f>
        <v/>
      </c>
      <c r="I1405" s="1"/>
      <c r="J1405" s="1"/>
      <c r="K1405" s="30"/>
      <c r="L1405" s="30"/>
      <c r="M1405" s="22"/>
      <c r="N1405" s="22"/>
      <c r="O1405" s="40" t="str">
        <f t="shared" si="42"/>
        <v/>
      </c>
      <c r="P1405" s="41" t="str">
        <f t="shared" si="43"/>
        <v/>
      </c>
    </row>
    <row r="1406" spans="1:16" s="2" customFormat="1">
      <c r="A1406" s="1"/>
      <c r="B1406" s="1"/>
      <c r="C1406" s="21"/>
      <c r="D1406" s="21"/>
      <c r="E1406" s="44" t="str">
        <f>IFERROR(IF(RIGHT(C1406,3)="999","Contract/Other",VLOOKUP(C1406,'Assistance Listings'!$A$1:$C$9999,2,FALSE)),"")</f>
        <v/>
      </c>
      <c r="F1406" s="1"/>
      <c r="G1406" s="1"/>
      <c r="H1406" s="44" t="str">
        <f>IFERROR(IF(G1406="Y","R&amp;D Cluster",VLOOKUP(VALUE(C1406),Clusters!$A$5:$C$9999,3,FALSE)),"")</f>
        <v/>
      </c>
      <c r="I1406" s="1"/>
      <c r="J1406" s="1"/>
      <c r="K1406" s="30"/>
      <c r="L1406" s="30"/>
      <c r="M1406" s="22"/>
      <c r="N1406" s="22"/>
      <c r="O1406" s="40" t="str">
        <f t="shared" si="42"/>
        <v/>
      </c>
      <c r="P1406" s="41" t="str">
        <f t="shared" si="43"/>
        <v/>
      </c>
    </row>
    <row r="1407" spans="1:16" s="2" customFormat="1">
      <c r="A1407" s="1"/>
      <c r="B1407" s="1"/>
      <c r="C1407" s="21"/>
      <c r="D1407" s="21"/>
      <c r="E1407" s="44" t="str">
        <f>IFERROR(IF(RIGHT(C1407,3)="999","Contract/Other",VLOOKUP(C1407,'Assistance Listings'!$A$1:$C$9999,2,FALSE)),"")</f>
        <v/>
      </c>
      <c r="F1407" s="1"/>
      <c r="G1407" s="1"/>
      <c r="H1407" s="44" t="str">
        <f>IFERROR(IF(G1407="Y","R&amp;D Cluster",VLOOKUP(VALUE(C1407),Clusters!$A$5:$C$9999,3,FALSE)),"")</f>
        <v/>
      </c>
      <c r="I1407" s="1"/>
      <c r="J1407" s="1"/>
      <c r="K1407" s="30"/>
      <c r="L1407" s="30"/>
      <c r="M1407" s="22"/>
      <c r="N1407" s="22"/>
      <c r="O1407" s="40" t="str">
        <f t="shared" si="42"/>
        <v/>
      </c>
      <c r="P1407" s="41" t="str">
        <f t="shared" si="43"/>
        <v/>
      </c>
    </row>
    <row r="1408" spans="1:16" s="2" customFormat="1">
      <c r="A1408" s="1"/>
      <c r="B1408" s="1"/>
      <c r="C1408" s="21"/>
      <c r="D1408" s="21"/>
      <c r="E1408" s="44" t="str">
        <f>IFERROR(IF(RIGHT(C1408,3)="999","Contract/Other",VLOOKUP(C1408,'Assistance Listings'!$A$1:$C$9999,2,FALSE)),"")</f>
        <v/>
      </c>
      <c r="F1408" s="1"/>
      <c r="G1408" s="1"/>
      <c r="H1408" s="44" t="str">
        <f>IFERROR(IF(G1408="Y","R&amp;D Cluster",VLOOKUP(VALUE(C1408),Clusters!$A$5:$C$9999,3,FALSE)),"")</f>
        <v/>
      </c>
      <c r="I1408" s="1"/>
      <c r="J1408" s="1"/>
      <c r="K1408" s="30"/>
      <c r="L1408" s="30"/>
      <c r="M1408" s="22"/>
      <c r="N1408" s="22"/>
      <c r="O1408" s="40" t="str">
        <f t="shared" si="42"/>
        <v/>
      </c>
      <c r="P1408" s="41" t="str">
        <f t="shared" si="43"/>
        <v/>
      </c>
    </row>
    <row r="1409" spans="1:16" s="2" customFormat="1">
      <c r="A1409" s="1"/>
      <c r="B1409" s="1"/>
      <c r="C1409" s="21"/>
      <c r="D1409" s="21"/>
      <c r="E1409" s="44" t="str">
        <f>IFERROR(IF(RIGHT(C1409,3)="999","Contract/Other",VLOOKUP(C1409,'Assistance Listings'!$A$1:$C$9999,2,FALSE)),"")</f>
        <v/>
      </c>
      <c r="F1409" s="1"/>
      <c r="G1409" s="1"/>
      <c r="H1409" s="44" t="str">
        <f>IFERROR(IF(G1409="Y","R&amp;D Cluster",VLOOKUP(VALUE(C1409),Clusters!$A$5:$C$9999,3,FALSE)),"")</f>
        <v/>
      </c>
      <c r="I1409" s="1"/>
      <c r="J1409" s="1"/>
      <c r="K1409" s="30"/>
      <c r="L1409" s="30"/>
      <c r="M1409" s="22"/>
      <c r="N1409" s="22"/>
      <c r="O1409" s="40" t="str">
        <f t="shared" si="42"/>
        <v/>
      </c>
      <c r="P1409" s="41" t="str">
        <f t="shared" si="43"/>
        <v/>
      </c>
    </row>
    <row r="1410" spans="1:16" s="2" customFormat="1">
      <c r="A1410" s="1"/>
      <c r="B1410" s="1"/>
      <c r="C1410" s="21"/>
      <c r="D1410" s="21"/>
      <c r="E1410" s="44" t="str">
        <f>IFERROR(IF(RIGHT(C1410,3)="999","Contract/Other",VLOOKUP(C1410,'Assistance Listings'!$A$1:$C$9999,2,FALSE)),"")</f>
        <v/>
      </c>
      <c r="F1410" s="1"/>
      <c r="G1410" s="1"/>
      <c r="H1410" s="44" t="str">
        <f>IFERROR(IF(G1410="Y","R&amp;D Cluster",VLOOKUP(VALUE(C1410),Clusters!$A$5:$C$9999,3,FALSE)),"")</f>
        <v/>
      </c>
      <c r="I1410" s="1"/>
      <c r="J1410" s="1"/>
      <c r="K1410" s="30"/>
      <c r="L1410" s="30"/>
      <c r="M1410" s="22"/>
      <c r="N1410" s="22"/>
      <c r="O1410" s="40" t="str">
        <f t="shared" si="42"/>
        <v/>
      </c>
      <c r="P1410" s="41" t="str">
        <f t="shared" si="43"/>
        <v/>
      </c>
    </row>
    <row r="1411" spans="1:16" s="2" customFormat="1">
      <c r="A1411" s="1"/>
      <c r="B1411" s="1"/>
      <c r="C1411" s="21"/>
      <c r="D1411" s="21"/>
      <c r="E1411" s="44" t="str">
        <f>IFERROR(IF(RIGHT(C1411,3)="999","Contract/Other",VLOOKUP(C1411,'Assistance Listings'!$A$1:$C$9999,2,FALSE)),"")</f>
        <v/>
      </c>
      <c r="F1411" s="1"/>
      <c r="G1411" s="1"/>
      <c r="H1411" s="44" t="str">
        <f>IFERROR(IF(G1411="Y","R&amp;D Cluster",VLOOKUP(VALUE(C1411),Clusters!$A$5:$C$9999,3,FALSE)),"")</f>
        <v/>
      </c>
      <c r="I1411" s="1"/>
      <c r="J1411" s="1"/>
      <c r="K1411" s="30"/>
      <c r="L1411" s="30"/>
      <c r="M1411" s="22"/>
      <c r="N1411" s="22"/>
      <c r="O1411" s="40" t="str">
        <f t="shared" si="42"/>
        <v/>
      </c>
      <c r="P1411" s="41" t="str">
        <f t="shared" si="43"/>
        <v/>
      </c>
    </row>
    <row r="1412" spans="1:16" s="2" customFormat="1">
      <c r="A1412" s="1"/>
      <c r="B1412" s="1"/>
      <c r="C1412" s="21"/>
      <c r="D1412" s="21"/>
      <c r="E1412" s="44" t="str">
        <f>IFERROR(IF(RIGHT(C1412,3)="999","Contract/Other",VLOOKUP(C1412,'Assistance Listings'!$A$1:$C$9999,2,FALSE)),"")</f>
        <v/>
      </c>
      <c r="F1412" s="1"/>
      <c r="G1412" s="1"/>
      <c r="H1412" s="44" t="str">
        <f>IFERROR(IF(G1412="Y","R&amp;D Cluster",VLOOKUP(VALUE(C1412),Clusters!$A$5:$C$9999,3,FALSE)),"")</f>
        <v/>
      </c>
      <c r="I1412" s="1"/>
      <c r="J1412" s="1"/>
      <c r="K1412" s="30"/>
      <c r="L1412" s="30"/>
      <c r="M1412" s="22"/>
      <c r="N1412" s="22"/>
      <c r="O1412" s="40" t="str">
        <f t="shared" si="42"/>
        <v/>
      </c>
      <c r="P1412" s="41" t="str">
        <f t="shared" si="43"/>
        <v/>
      </c>
    </row>
    <row r="1413" spans="1:16" s="2" customFormat="1">
      <c r="A1413" s="1"/>
      <c r="B1413" s="1"/>
      <c r="C1413" s="21"/>
      <c r="D1413" s="21"/>
      <c r="E1413" s="44" t="str">
        <f>IFERROR(IF(RIGHT(C1413,3)="999","Contract/Other",VLOOKUP(C1413,'Assistance Listings'!$A$1:$C$9999,2,FALSE)),"")</f>
        <v/>
      </c>
      <c r="F1413" s="1"/>
      <c r="G1413" s="1"/>
      <c r="H1413" s="44" t="str">
        <f>IFERROR(IF(G1413="Y","R&amp;D Cluster",VLOOKUP(VALUE(C1413),Clusters!$A$5:$C$9999,3,FALSE)),"")</f>
        <v/>
      </c>
      <c r="I1413" s="1"/>
      <c r="J1413" s="1"/>
      <c r="K1413" s="30"/>
      <c r="L1413" s="30"/>
      <c r="M1413" s="22"/>
      <c r="N1413" s="22"/>
      <c r="O1413" s="40" t="str">
        <f t="shared" si="42"/>
        <v/>
      </c>
      <c r="P1413" s="41" t="str">
        <f t="shared" si="43"/>
        <v/>
      </c>
    </row>
    <row r="1414" spans="1:16" s="2" customFormat="1">
      <c r="A1414" s="1"/>
      <c r="B1414" s="1"/>
      <c r="C1414" s="21"/>
      <c r="D1414" s="21"/>
      <c r="E1414" s="44" t="str">
        <f>IFERROR(IF(RIGHT(C1414,3)="999","Contract/Other",VLOOKUP(C1414,'Assistance Listings'!$A$1:$C$9999,2,FALSE)),"")</f>
        <v/>
      </c>
      <c r="F1414" s="1"/>
      <c r="G1414" s="1"/>
      <c r="H1414" s="44" t="str">
        <f>IFERROR(IF(G1414="Y","R&amp;D Cluster",VLOOKUP(VALUE(C1414),Clusters!$A$5:$C$9999,3,FALSE)),"")</f>
        <v/>
      </c>
      <c r="I1414" s="1"/>
      <c r="J1414" s="1"/>
      <c r="K1414" s="30"/>
      <c r="L1414" s="30"/>
      <c r="M1414" s="22"/>
      <c r="N1414" s="22"/>
      <c r="O1414" s="40" t="str">
        <f t="shared" si="42"/>
        <v/>
      </c>
      <c r="P1414" s="41" t="str">
        <f t="shared" si="43"/>
        <v/>
      </c>
    </row>
    <row r="1415" spans="1:16" s="2" customFormat="1">
      <c r="A1415" s="1"/>
      <c r="B1415" s="1"/>
      <c r="C1415" s="21"/>
      <c r="D1415" s="21"/>
      <c r="E1415" s="44" t="str">
        <f>IFERROR(IF(RIGHT(C1415,3)="999","Contract/Other",VLOOKUP(C1415,'Assistance Listings'!$A$1:$C$9999,2,FALSE)),"")</f>
        <v/>
      </c>
      <c r="F1415" s="1"/>
      <c r="G1415" s="1"/>
      <c r="H1415" s="44" t="str">
        <f>IFERROR(IF(G1415="Y","R&amp;D Cluster",VLOOKUP(VALUE(C1415),Clusters!$A$5:$C$9999,3,FALSE)),"")</f>
        <v/>
      </c>
      <c r="I1415" s="1"/>
      <c r="J1415" s="1"/>
      <c r="K1415" s="30"/>
      <c r="L1415" s="30"/>
      <c r="M1415" s="22"/>
      <c r="N1415" s="22"/>
      <c r="O1415" s="40" t="str">
        <f t="shared" si="42"/>
        <v/>
      </c>
      <c r="P1415" s="41" t="str">
        <f t="shared" si="43"/>
        <v/>
      </c>
    </row>
    <row r="1416" spans="1:16" s="2" customFormat="1">
      <c r="A1416" s="1"/>
      <c r="B1416" s="1"/>
      <c r="C1416" s="21"/>
      <c r="D1416" s="21"/>
      <c r="E1416" s="44" t="str">
        <f>IFERROR(IF(RIGHT(C1416,3)="999","Contract/Other",VLOOKUP(C1416,'Assistance Listings'!$A$1:$C$9999,2,FALSE)),"")</f>
        <v/>
      </c>
      <c r="F1416" s="1"/>
      <c r="G1416" s="1"/>
      <c r="H1416" s="44" t="str">
        <f>IFERROR(IF(G1416="Y","R&amp;D Cluster",VLOOKUP(VALUE(C1416),Clusters!$A$5:$C$9999,3,FALSE)),"")</f>
        <v/>
      </c>
      <c r="I1416" s="1"/>
      <c r="J1416" s="1"/>
      <c r="K1416" s="30"/>
      <c r="L1416" s="30"/>
      <c r="M1416" s="22"/>
      <c r="N1416" s="22"/>
      <c r="O1416" s="40" t="str">
        <f t="shared" ref="O1416:O1479" si="44">IF(OR(N1416&gt;M1416,N1416&lt;0),"ERROR","")</f>
        <v/>
      </c>
      <c r="P1416" s="41" t="str">
        <f t="shared" ref="P1416:P1479" si="45">IF(ISBLANK(J1416),"",IF(J1416="Y","",IF(J1416="N",IF(ISBLANK(K1416),"Pass-Through Entity Required",IF(LEN(K1416)&gt;70,"Pass-Through Entity Name limited to 70 characters",IF(ISBLANK(L1416),"Pass-Through Entity ID Required",""))))))</f>
        <v/>
      </c>
    </row>
    <row r="1417" spans="1:16" s="2" customFormat="1">
      <c r="A1417" s="1"/>
      <c r="B1417" s="1"/>
      <c r="C1417" s="21"/>
      <c r="D1417" s="21"/>
      <c r="E1417" s="44" t="str">
        <f>IFERROR(IF(RIGHT(C1417,3)="999","Contract/Other",VLOOKUP(C1417,'Assistance Listings'!$A$1:$C$9999,2,FALSE)),"")</f>
        <v/>
      </c>
      <c r="F1417" s="1"/>
      <c r="G1417" s="1"/>
      <c r="H1417" s="44" t="str">
        <f>IFERROR(IF(G1417="Y","R&amp;D Cluster",VLOOKUP(VALUE(C1417),Clusters!$A$5:$C$9999,3,FALSE)),"")</f>
        <v/>
      </c>
      <c r="I1417" s="1"/>
      <c r="J1417" s="1"/>
      <c r="K1417" s="30"/>
      <c r="L1417" s="30"/>
      <c r="M1417" s="22"/>
      <c r="N1417" s="22"/>
      <c r="O1417" s="40" t="str">
        <f t="shared" si="44"/>
        <v/>
      </c>
      <c r="P1417" s="41" t="str">
        <f t="shared" si="45"/>
        <v/>
      </c>
    </row>
    <row r="1418" spans="1:16" s="2" customFormat="1">
      <c r="A1418" s="1"/>
      <c r="B1418" s="1"/>
      <c r="C1418" s="21"/>
      <c r="D1418" s="21"/>
      <c r="E1418" s="44" t="str">
        <f>IFERROR(IF(RIGHT(C1418,3)="999","Contract/Other",VLOOKUP(C1418,'Assistance Listings'!$A$1:$C$9999,2,FALSE)),"")</f>
        <v/>
      </c>
      <c r="F1418" s="1"/>
      <c r="G1418" s="1"/>
      <c r="H1418" s="44" t="str">
        <f>IFERROR(IF(G1418="Y","R&amp;D Cluster",VLOOKUP(VALUE(C1418),Clusters!$A$5:$C$9999,3,FALSE)),"")</f>
        <v/>
      </c>
      <c r="I1418" s="1"/>
      <c r="J1418" s="1"/>
      <c r="K1418" s="30"/>
      <c r="L1418" s="30"/>
      <c r="M1418" s="22"/>
      <c r="N1418" s="22"/>
      <c r="O1418" s="40" t="str">
        <f t="shared" si="44"/>
        <v/>
      </c>
      <c r="P1418" s="41" t="str">
        <f t="shared" si="45"/>
        <v/>
      </c>
    </row>
    <row r="1419" spans="1:16" s="2" customFormat="1">
      <c r="A1419" s="1"/>
      <c r="B1419" s="1"/>
      <c r="C1419" s="21"/>
      <c r="D1419" s="21"/>
      <c r="E1419" s="44" t="str">
        <f>IFERROR(IF(RIGHT(C1419,3)="999","Contract/Other",VLOOKUP(C1419,'Assistance Listings'!$A$1:$C$9999,2,FALSE)),"")</f>
        <v/>
      </c>
      <c r="F1419" s="1"/>
      <c r="G1419" s="1"/>
      <c r="H1419" s="44" t="str">
        <f>IFERROR(IF(G1419="Y","R&amp;D Cluster",VLOOKUP(VALUE(C1419),Clusters!$A$5:$C$9999,3,FALSE)),"")</f>
        <v/>
      </c>
      <c r="I1419" s="1"/>
      <c r="J1419" s="1"/>
      <c r="K1419" s="30"/>
      <c r="L1419" s="30"/>
      <c r="M1419" s="22"/>
      <c r="N1419" s="22"/>
      <c r="O1419" s="40" t="str">
        <f t="shared" si="44"/>
        <v/>
      </c>
      <c r="P1419" s="41" t="str">
        <f t="shared" si="45"/>
        <v/>
      </c>
    </row>
    <row r="1420" spans="1:16" s="2" customFormat="1">
      <c r="A1420" s="1"/>
      <c r="B1420" s="1"/>
      <c r="C1420" s="21"/>
      <c r="D1420" s="21"/>
      <c r="E1420" s="44" t="str">
        <f>IFERROR(IF(RIGHT(C1420,3)="999","Contract/Other",VLOOKUP(C1420,'Assistance Listings'!$A$1:$C$9999,2,FALSE)),"")</f>
        <v/>
      </c>
      <c r="F1420" s="1"/>
      <c r="G1420" s="1"/>
      <c r="H1420" s="44" t="str">
        <f>IFERROR(IF(G1420="Y","R&amp;D Cluster",VLOOKUP(VALUE(C1420),Clusters!$A$5:$C$9999,3,FALSE)),"")</f>
        <v/>
      </c>
      <c r="I1420" s="1"/>
      <c r="J1420" s="1"/>
      <c r="K1420" s="30"/>
      <c r="L1420" s="30"/>
      <c r="M1420" s="22"/>
      <c r="N1420" s="22"/>
      <c r="O1420" s="40" t="str">
        <f t="shared" si="44"/>
        <v/>
      </c>
      <c r="P1420" s="41" t="str">
        <f t="shared" si="45"/>
        <v/>
      </c>
    </row>
    <row r="1421" spans="1:16" s="2" customFormat="1">
      <c r="A1421" s="1"/>
      <c r="B1421" s="1"/>
      <c r="C1421" s="21"/>
      <c r="D1421" s="21"/>
      <c r="E1421" s="44" t="str">
        <f>IFERROR(IF(RIGHT(C1421,3)="999","Contract/Other",VLOOKUP(C1421,'Assistance Listings'!$A$1:$C$9999,2,FALSE)),"")</f>
        <v/>
      </c>
      <c r="F1421" s="1"/>
      <c r="G1421" s="1"/>
      <c r="H1421" s="44" t="str">
        <f>IFERROR(IF(G1421="Y","R&amp;D Cluster",VLOOKUP(VALUE(C1421),Clusters!$A$5:$C$9999,3,FALSE)),"")</f>
        <v/>
      </c>
      <c r="I1421" s="1"/>
      <c r="J1421" s="1"/>
      <c r="K1421" s="30"/>
      <c r="L1421" s="30"/>
      <c r="M1421" s="22"/>
      <c r="N1421" s="22"/>
      <c r="O1421" s="40" t="str">
        <f t="shared" si="44"/>
        <v/>
      </c>
      <c r="P1421" s="41" t="str">
        <f t="shared" si="45"/>
        <v/>
      </c>
    </row>
    <row r="1422" spans="1:16" s="2" customFormat="1">
      <c r="A1422" s="1"/>
      <c r="B1422" s="1"/>
      <c r="C1422" s="21"/>
      <c r="D1422" s="21"/>
      <c r="E1422" s="44" t="str">
        <f>IFERROR(IF(RIGHT(C1422,3)="999","Contract/Other",VLOOKUP(C1422,'Assistance Listings'!$A$1:$C$9999,2,FALSE)),"")</f>
        <v/>
      </c>
      <c r="F1422" s="1"/>
      <c r="G1422" s="1"/>
      <c r="H1422" s="44" t="str">
        <f>IFERROR(IF(G1422="Y","R&amp;D Cluster",VLOOKUP(VALUE(C1422),Clusters!$A$5:$C$9999,3,FALSE)),"")</f>
        <v/>
      </c>
      <c r="I1422" s="1"/>
      <c r="J1422" s="1"/>
      <c r="K1422" s="30"/>
      <c r="L1422" s="30"/>
      <c r="M1422" s="22"/>
      <c r="N1422" s="22"/>
      <c r="O1422" s="40" t="str">
        <f t="shared" si="44"/>
        <v/>
      </c>
      <c r="P1422" s="41" t="str">
        <f t="shared" si="45"/>
        <v/>
      </c>
    </row>
    <row r="1423" spans="1:16" s="2" customFormat="1">
      <c r="A1423" s="1"/>
      <c r="B1423" s="1"/>
      <c r="C1423" s="21"/>
      <c r="D1423" s="21"/>
      <c r="E1423" s="44" t="str">
        <f>IFERROR(IF(RIGHT(C1423,3)="999","Contract/Other",VLOOKUP(C1423,'Assistance Listings'!$A$1:$C$9999,2,FALSE)),"")</f>
        <v/>
      </c>
      <c r="F1423" s="1"/>
      <c r="G1423" s="1"/>
      <c r="H1423" s="44" t="str">
        <f>IFERROR(IF(G1423="Y","R&amp;D Cluster",VLOOKUP(VALUE(C1423),Clusters!$A$5:$C$9999,3,FALSE)),"")</f>
        <v/>
      </c>
      <c r="I1423" s="1"/>
      <c r="J1423" s="1"/>
      <c r="K1423" s="30"/>
      <c r="L1423" s="30"/>
      <c r="M1423" s="22"/>
      <c r="N1423" s="22"/>
      <c r="O1423" s="40" t="str">
        <f t="shared" si="44"/>
        <v/>
      </c>
      <c r="P1423" s="41" t="str">
        <f t="shared" si="45"/>
        <v/>
      </c>
    </row>
    <row r="1424" spans="1:16" s="2" customFormat="1">
      <c r="A1424" s="1"/>
      <c r="B1424" s="1"/>
      <c r="C1424" s="21"/>
      <c r="D1424" s="21"/>
      <c r="E1424" s="44" t="str">
        <f>IFERROR(IF(RIGHT(C1424,3)="999","Contract/Other",VLOOKUP(C1424,'Assistance Listings'!$A$1:$C$9999,2,FALSE)),"")</f>
        <v/>
      </c>
      <c r="F1424" s="1"/>
      <c r="G1424" s="1"/>
      <c r="H1424" s="44" t="str">
        <f>IFERROR(IF(G1424="Y","R&amp;D Cluster",VLOOKUP(VALUE(C1424),Clusters!$A$5:$C$9999,3,FALSE)),"")</f>
        <v/>
      </c>
      <c r="I1424" s="1"/>
      <c r="J1424" s="1"/>
      <c r="K1424" s="30"/>
      <c r="L1424" s="30"/>
      <c r="M1424" s="22"/>
      <c r="N1424" s="22"/>
      <c r="O1424" s="40" t="str">
        <f t="shared" si="44"/>
        <v/>
      </c>
      <c r="P1424" s="41" t="str">
        <f t="shared" si="45"/>
        <v/>
      </c>
    </row>
    <row r="1425" spans="1:16" s="2" customFormat="1">
      <c r="A1425" s="1"/>
      <c r="B1425" s="1"/>
      <c r="C1425" s="21"/>
      <c r="D1425" s="21"/>
      <c r="E1425" s="44" t="str">
        <f>IFERROR(IF(RIGHT(C1425,3)="999","Contract/Other",VLOOKUP(C1425,'Assistance Listings'!$A$1:$C$9999,2,FALSE)),"")</f>
        <v/>
      </c>
      <c r="F1425" s="1"/>
      <c r="G1425" s="1"/>
      <c r="H1425" s="44" t="str">
        <f>IFERROR(IF(G1425="Y","R&amp;D Cluster",VLOOKUP(VALUE(C1425),Clusters!$A$5:$C$9999,3,FALSE)),"")</f>
        <v/>
      </c>
      <c r="I1425" s="1"/>
      <c r="J1425" s="1"/>
      <c r="K1425" s="30"/>
      <c r="L1425" s="30"/>
      <c r="M1425" s="22"/>
      <c r="N1425" s="22"/>
      <c r="O1425" s="40" t="str">
        <f t="shared" si="44"/>
        <v/>
      </c>
      <c r="P1425" s="41" t="str">
        <f t="shared" si="45"/>
        <v/>
      </c>
    </row>
    <row r="1426" spans="1:16" s="2" customFormat="1">
      <c r="A1426" s="1"/>
      <c r="B1426" s="1"/>
      <c r="C1426" s="21"/>
      <c r="D1426" s="21"/>
      <c r="E1426" s="44" t="str">
        <f>IFERROR(IF(RIGHT(C1426,3)="999","Contract/Other",VLOOKUP(C1426,'Assistance Listings'!$A$1:$C$9999,2,FALSE)),"")</f>
        <v/>
      </c>
      <c r="F1426" s="1"/>
      <c r="G1426" s="1"/>
      <c r="H1426" s="44" t="str">
        <f>IFERROR(IF(G1426="Y","R&amp;D Cluster",VLOOKUP(VALUE(C1426),Clusters!$A$5:$C$9999,3,FALSE)),"")</f>
        <v/>
      </c>
      <c r="I1426" s="1"/>
      <c r="J1426" s="1"/>
      <c r="K1426" s="30"/>
      <c r="L1426" s="30"/>
      <c r="M1426" s="22"/>
      <c r="N1426" s="22"/>
      <c r="O1426" s="40" t="str">
        <f t="shared" si="44"/>
        <v/>
      </c>
      <c r="P1426" s="41" t="str">
        <f t="shared" si="45"/>
        <v/>
      </c>
    </row>
    <row r="1427" spans="1:16" s="2" customFormat="1">
      <c r="A1427" s="1"/>
      <c r="B1427" s="1"/>
      <c r="C1427" s="21"/>
      <c r="D1427" s="21"/>
      <c r="E1427" s="44" t="str">
        <f>IFERROR(IF(RIGHT(C1427,3)="999","Contract/Other",VLOOKUP(C1427,'Assistance Listings'!$A$1:$C$9999,2,FALSE)),"")</f>
        <v/>
      </c>
      <c r="F1427" s="1"/>
      <c r="G1427" s="1"/>
      <c r="H1427" s="44" t="str">
        <f>IFERROR(IF(G1427="Y","R&amp;D Cluster",VLOOKUP(VALUE(C1427),Clusters!$A$5:$C$9999,3,FALSE)),"")</f>
        <v/>
      </c>
      <c r="I1427" s="1"/>
      <c r="J1427" s="1"/>
      <c r="K1427" s="30"/>
      <c r="L1427" s="30"/>
      <c r="M1427" s="22"/>
      <c r="N1427" s="22"/>
      <c r="O1427" s="40" t="str">
        <f t="shared" si="44"/>
        <v/>
      </c>
      <c r="P1427" s="41" t="str">
        <f t="shared" si="45"/>
        <v/>
      </c>
    </row>
    <row r="1428" spans="1:16" s="2" customFormat="1">
      <c r="A1428" s="1"/>
      <c r="B1428" s="1"/>
      <c r="C1428" s="21"/>
      <c r="D1428" s="21"/>
      <c r="E1428" s="44" t="str">
        <f>IFERROR(IF(RIGHT(C1428,3)="999","Contract/Other",VLOOKUP(C1428,'Assistance Listings'!$A$1:$C$9999,2,FALSE)),"")</f>
        <v/>
      </c>
      <c r="F1428" s="1"/>
      <c r="G1428" s="1"/>
      <c r="H1428" s="44" t="str">
        <f>IFERROR(IF(G1428="Y","R&amp;D Cluster",VLOOKUP(VALUE(C1428),Clusters!$A$5:$C$9999,3,FALSE)),"")</f>
        <v/>
      </c>
      <c r="I1428" s="1"/>
      <c r="J1428" s="1"/>
      <c r="K1428" s="30"/>
      <c r="L1428" s="30"/>
      <c r="M1428" s="22"/>
      <c r="N1428" s="22"/>
      <c r="O1428" s="40" t="str">
        <f t="shared" si="44"/>
        <v/>
      </c>
      <c r="P1428" s="41" t="str">
        <f t="shared" si="45"/>
        <v/>
      </c>
    </row>
    <row r="1429" spans="1:16" s="2" customFormat="1">
      <c r="A1429" s="1"/>
      <c r="B1429" s="1"/>
      <c r="C1429" s="21"/>
      <c r="D1429" s="21"/>
      <c r="E1429" s="44" t="str">
        <f>IFERROR(IF(RIGHT(C1429,3)="999","Contract/Other",VLOOKUP(C1429,'Assistance Listings'!$A$1:$C$9999,2,FALSE)),"")</f>
        <v/>
      </c>
      <c r="F1429" s="1"/>
      <c r="G1429" s="1"/>
      <c r="H1429" s="44" t="str">
        <f>IFERROR(IF(G1429="Y","R&amp;D Cluster",VLOOKUP(VALUE(C1429),Clusters!$A$5:$C$9999,3,FALSE)),"")</f>
        <v/>
      </c>
      <c r="I1429" s="1"/>
      <c r="J1429" s="1"/>
      <c r="K1429" s="30"/>
      <c r="L1429" s="30"/>
      <c r="M1429" s="22"/>
      <c r="N1429" s="22"/>
      <c r="O1429" s="40" t="str">
        <f t="shared" si="44"/>
        <v/>
      </c>
      <c r="P1429" s="41" t="str">
        <f t="shared" si="45"/>
        <v/>
      </c>
    </row>
    <row r="1430" spans="1:16" s="2" customFormat="1">
      <c r="A1430" s="1"/>
      <c r="B1430" s="1"/>
      <c r="C1430" s="21"/>
      <c r="D1430" s="21"/>
      <c r="E1430" s="44" t="str">
        <f>IFERROR(IF(RIGHT(C1430,3)="999","Contract/Other",VLOOKUP(C1430,'Assistance Listings'!$A$1:$C$9999,2,FALSE)),"")</f>
        <v/>
      </c>
      <c r="F1430" s="1"/>
      <c r="G1430" s="1"/>
      <c r="H1430" s="44" t="str">
        <f>IFERROR(IF(G1430="Y","R&amp;D Cluster",VLOOKUP(VALUE(C1430),Clusters!$A$5:$C$9999,3,FALSE)),"")</f>
        <v/>
      </c>
      <c r="I1430" s="1"/>
      <c r="J1430" s="1"/>
      <c r="K1430" s="30"/>
      <c r="L1430" s="30"/>
      <c r="M1430" s="22"/>
      <c r="N1430" s="22"/>
      <c r="O1430" s="40" t="str">
        <f t="shared" si="44"/>
        <v/>
      </c>
      <c r="P1430" s="41" t="str">
        <f t="shared" si="45"/>
        <v/>
      </c>
    </row>
    <row r="1431" spans="1:16" s="2" customFormat="1">
      <c r="A1431" s="1"/>
      <c r="B1431" s="1"/>
      <c r="C1431" s="21"/>
      <c r="D1431" s="21"/>
      <c r="E1431" s="44" t="str">
        <f>IFERROR(IF(RIGHT(C1431,3)="999","Contract/Other",VLOOKUP(C1431,'Assistance Listings'!$A$1:$C$9999,2,FALSE)),"")</f>
        <v/>
      </c>
      <c r="F1431" s="1"/>
      <c r="G1431" s="1"/>
      <c r="H1431" s="44" t="str">
        <f>IFERROR(IF(G1431="Y","R&amp;D Cluster",VLOOKUP(VALUE(C1431),Clusters!$A$5:$C$9999,3,FALSE)),"")</f>
        <v/>
      </c>
      <c r="I1431" s="1"/>
      <c r="J1431" s="1"/>
      <c r="K1431" s="30"/>
      <c r="L1431" s="30"/>
      <c r="M1431" s="22"/>
      <c r="N1431" s="22"/>
      <c r="O1431" s="40" t="str">
        <f t="shared" si="44"/>
        <v/>
      </c>
      <c r="P1431" s="41" t="str">
        <f t="shared" si="45"/>
        <v/>
      </c>
    </row>
    <row r="1432" spans="1:16" s="2" customFormat="1">
      <c r="A1432" s="1"/>
      <c r="B1432" s="1"/>
      <c r="C1432" s="21"/>
      <c r="D1432" s="21"/>
      <c r="E1432" s="44" t="str">
        <f>IFERROR(IF(RIGHT(C1432,3)="999","Contract/Other",VLOOKUP(C1432,'Assistance Listings'!$A$1:$C$9999,2,FALSE)),"")</f>
        <v/>
      </c>
      <c r="F1432" s="1"/>
      <c r="G1432" s="1"/>
      <c r="H1432" s="44" t="str">
        <f>IFERROR(IF(G1432="Y","R&amp;D Cluster",VLOOKUP(VALUE(C1432),Clusters!$A$5:$C$9999,3,FALSE)),"")</f>
        <v/>
      </c>
      <c r="I1432" s="1"/>
      <c r="J1432" s="1"/>
      <c r="K1432" s="30"/>
      <c r="L1432" s="30"/>
      <c r="M1432" s="22"/>
      <c r="N1432" s="22"/>
      <c r="O1432" s="40" t="str">
        <f t="shared" si="44"/>
        <v/>
      </c>
      <c r="P1432" s="41" t="str">
        <f t="shared" si="45"/>
        <v/>
      </c>
    </row>
    <row r="1433" spans="1:16" s="2" customFormat="1">
      <c r="A1433" s="1"/>
      <c r="B1433" s="1"/>
      <c r="C1433" s="21"/>
      <c r="D1433" s="21"/>
      <c r="E1433" s="44" t="str">
        <f>IFERROR(IF(RIGHT(C1433,3)="999","Contract/Other",VLOOKUP(C1433,'Assistance Listings'!$A$1:$C$9999,2,FALSE)),"")</f>
        <v/>
      </c>
      <c r="F1433" s="1"/>
      <c r="G1433" s="1"/>
      <c r="H1433" s="44" t="str">
        <f>IFERROR(IF(G1433="Y","R&amp;D Cluster",VLOOKUP(VALUE(C1433),Clusters!$A$5:$C$9999,3,FALSE)),"")</f>
        <v/>
      </c>
      <c r="I1433" s="1"/>
      <c r="J1433" s="1"/>
      <c r="K1433" s="30"/>
      <c r="L1433" s="30"/>
      <c r="M1433" s="22"/>
      <c r="N1433" s="22"/>
      <c r="O1433" s="40" t="str">
        <f t="shared" si="44"/>
        <v/>
      </c>
      <c r="P1433" s="41" t="str">
        <f t="shared" si="45"/>
        <v/>
      </c>
    </row>
    <row r="1434" spans="1:16" s="2" customFormat="1">
      <c r="A1434" s="1"/>
      <c r="B1434" s="1"/>
      <c r="C1434" s="21"/>
      <c r="D1434" s="21"/>
      <c r="E1434" s="44" t="str">
        <f>IFERROR(IF(RIGHT(C1434,3)="999","Contract/Other",VLOOKUP(C1434,'Assistance Listings'!$A$1:$C$9999,2,FALSE)),"")</f>
        <v/>
      </c>
      <c r="F1434" s="1"/>
      <c r="G1434" s="1"/>
      <c r="H1434" s="44" t="str">
        <f>IFERROR(IF(G1434="Y","R&amp;D Cluster",VLOOKUP(VALUE(C1434),Clusters!$A$5:$C$9999,3,FALSE)),"")</f>
        <v/>
      </c>
      <c r="I1434" s="1"/>
      <c r="J1434" s="1"/>
      <c r="K1434" s="30"/>
      <c r="L1434" s="30"/>
      <c r="M1434" s="22"/>
      <c r="N1434" s="22"/>
      <c r="O1434" s="40" t="str">
        <f t="shared" si="44"/>
        <v/>
      </c>
      <c r="P1434" s="41" t="str">
        <f t="shared" si="45"/>
        <v/>
      </c>
    </row>
    <row r="1435" spans="1:16" s="2" customFormat="1">
      <c r="A1435" s="1"/>
      <c r="B1435" s="1"/>
      <c r="C1435" s="21"/>
      <c r="D1435" s="21"/>
      <c r="E1435" s="44" t="str">
        <f>IFERROR(IF(RIGHT(C1435,3)="999","Contract/Other",VLOOKUP(C1435,'Assistance Listings'!$A$1:$C$9999,2,FALSE)),"")</f>
        <v/>
      </c>
      <c r="F1435" s="1"/>
      <c r="G1435" s="1"/>
      <c r="H1435" s="44" t="str">
        <f>IFERROR(IF(G1435="Y","R&amp;D Cluster",VLOOKUP(VALUE(C1435),Clusters!$A$5:$C$9999,3,FALSE)),"")</f>
        <v/>
      </c>
      <c r="I1435" s="1"/>
      <c r="J1435" s="1"/>
      <c r="K1435" s="30"/>
      <c r="L1435" s="30"/>
      <c r="M1435" s="22"/>
      <c r="N1435" s="22"/>
      <c r="O1435" s="40" t="str">
        <f t="shared" si="44"/>
        <v/>
      </c>
      <c r="P1435" s="41" t="str">
        <f t="shared" si="45"/>
        <v/>
      </c>
    </row>
    <row r="1436" spans="1:16" s="2" customFormat="1">
      <c r="A1436" s="1"/>
      <c r="B1436" s="1"/>
      <c r="C1436" s="21"/>
      <c r="D1436" s="21"/>
      <c r="E1436" s="44" t="str">
        <f>IFERROR(IF(RIGHT(C1436,3)="999","Contract/Other",VLOOKUP(C1436,'Assistance Listings'!$A$1:$C$9999,2,FALSE)),"")</f>
        <v/>
      </c>
      <c r="F1436" s="1"/>
      <c r="G1436" s="1"/>
      <c r="H1436" s="44" t="str">
        <f>IFERROR(IF(G1436="Y","R&amp;D Cluster",VLOOKUP(VALUE(C1436),Clusters!$A$5:$C$9999,3,FALSE)),"")</f>
        <v/>
      </c>
      <c r="I1436" s="1"/>
      <c r="J1436" s="1"/>
      <c r="K1436" s="30"/>
      <c r="L1436" s="30"/>
      <c r="M1436" s="22"/>
      <c r="N1436" s="22"/>
      <c r="O1436" s="40" t="str">
        <f t="shared" si="44"/>
        <v/>
      </c>
      <c r="P1436" s="41" t="str">
        <f t="shared" si="45"/>
        <v/>
      </c>
    </row>
    <row r="1437" spans="1:16" s="2" customFormat="1">
      <c r="A1437" s="1"/>
      <c r="B1437" s="1"/>
      <c r="C1437" s="21"/>
      <c r="D1437" s="21"/>
      <c r="E1437" s="44" t="str">
        <f>IFERROR(IF(RIGHT(C1437,3)="999","Contract/Other",VLOOKUP(C1437,'Assistance Listings'!$A$1:$C$9999,2,FALSE)),"")</f>
        <v/>
      </c>
      <c r="F1437" s="1"/>
      <c r="G1437" s="1"/>
      <c r="H1437" s="44" t="str">
        <f>IFERROR(IF(G1437="Y","R&amp;D Cluster",VLOOKUP(VALUE(C1437),Clusters!$A$5:$C$9999,3,FALSE)),"")</f>
        <v/>
      </c>
      <c r="I1437" s="1"/>
      <c r="J1437" s="1"/>
      <c r="K1437" s="30"/>
      <c r="L1437" s="30"/>
      <c r="M1437" s="22"/>
      <c r="N1437" s="22"/>
      <c r="O1437" s="40" t="str">
        <f t="shared" si="44"/>
        <v/>
      </c>
      <c r="P1437" s="41" t="str">
        <f t="shared" si="45"/>
        <v/>
      </c>
    </row>
    <row r="1438" spans="1:16" s="2" customFormat="1">
      <c r="A1438" s="1"/>
      <c r="B1438" s="1"/>
      <c r="C1438" s="21"/>
      <c r="D1438" s="21"/>
      <c r="E1438" s="44" t="str">
        <f>IFERROR(IF(RIGHT(C1438,3)="999","Contract/Other",VLOOKUP(C1438,'Assistance Listings'!$A$1:$C$9999,2,FALSE)),"")</f>
        <v/>
      </c>
      <c r="F1438" s="1"/>
      <c r="G1438" s="1"/>
      <c r="H1438" s="44" t="str">
        <f>IFERROR(IF(G1438="Y","R&amp;D Cluster",VLOOKUP(VALUE(C1438),Clusters!$A$5:$C$9999,3,FALSE)),"")</f>
        <v/>
      </c>
      <c r="I1438" s="1"/>
      <c r="J1438" s="1"/>
      <c r="K1438" s="30"/>
      <c r="L1438" s="30"/>
      <c r="M1438" s="22"/>
      <c r="N1438" s="22"/>
      <c r="O1438" s="40" t="str">
        <f t="shared" si="44"/>
        <v/>
      </c>
      <c r="P1438" s="41" t="str">
        <f t="shared" si="45"/>
        <v/>
      </c>
    </row>
    <row r="1439" spans="1:16" s="2" customFormat="1">
      <c r="A1439" s="1"/>
      <c r="B1439" s="1"/>
      <c r="C1439" s="21"/>
      <c r="D1439" s="21"/>
      <c r="E1439" s="44" t="str">
        <f>IFERROR(IF(RIGHT(C1439,3)="999","Contract/Other",VLOOKUP(C1439,'Assistance Listings'!$A$1:$C$9999,2,FALSE)),"")</f>
        <v/>
      </c>
      <c r="F1439" s="1"/>
      <c r="G1439" s="1"/>
      <c r="H1439" s="44" t="str">
        <f>IFERROR(IF(G1439="Y","R&amp;D Cluster",VLOOKUP(VALUE(C1439),Clusters!$A$5:$C$9999,3,FALSE)),"")</f>
        <v/>
      </c>
      <c r="I1439" s="1"/>
      <c r="J1439" s="1"/>
      <c r="K1439" s="30"/>
      <c r="L1439" s="30"/>
      <c r="M1439" s="22"/>
      <c r="N1439" s="22"/>
      <c r="O1439" s="40" t="str">
        <f t="shared" si="44"/>
        <v/>
      </c>
      <c r="P1439" s="41" t="str">
        <f t="shared" si="45"/>
        <v/>
      </c>
    </row>
    <row r="1440" spans="1:16" s="2" customFormat="1">
      <c r="A1440" s="1"/>
      <c r="B1440" s="1"/>
      <c r="C1440" s="21"/>
      <c r="D1440" s="21"/>
      <c r="E1440" s="44" t="str">
        <f>IFERROR(IF(RIGHT(C1440,3)="999","Contract/Other",VLOOKUP(C1440,'Assistance Listings'!$A$1:$C$9999,2,FALSE)),"")</f>
        <v/>
      </c>
      <c r="F1440" s="1"/>
      <c r="G1440" s="1"/>
      <c r="H1440" s="44" t="str">
        <f>IFERROR(IF(G1440="Y","R&amp;D Cluster",VLOOKUP(VALUE(C1440),Clusters!$A$5:$C$9999,3,FALSE)),"")</f>
        <v/>
      </c>
      <c r="I1440" s="1"/>
      <c r="J1440" s="1"/>
      <c r="K1440" s="30"/>
      <c r="L1440" s="30"/>
      <c r="M1440" s="22"/>
      <c r="N1440" s="22"/>
      <c r="O1440" s="40" t="str">
        <f t="shared" si="44"/>
        <v/>
      </c>
      <c r="P1440" s="41" t="str">
        <f t="shared" si="45"/>
        <v/>
      </c>
    </row>
    <row r="1441" spans="1:16" s="2" customFormat="1">
      <c r="A1441" s="1"/>
      <c r="B1441" s="1"/>
      <c r="C1441" s="21"/>
      <c r="D1441" s="21"/>
      <c r="E1441" s="44" t="str">
        <f>IFERROR(IF(RIGHT(C1441,3)="999","Contract/Other",VLOOKUP(C1441,'Assistance Listings'!$A$1:$C$9999,2,FALSE)),"")</f>
        <v/>
      </c>
      <c r="F1441" s="1"/>
      <c r="G1441" s="1"/>
      <c r="H1441" s="44" t="str">
        <f>IFERROR(IF(G1441="Y","R&amp;D Cluster",VLOOKUP(VALUE(C1441),Clusters!$A$5:$C$9999,3,FALSE)),"")</f>
        <v/>
      </c>
      <c r="I1441" s="1"/>
      <c r="J1441" s="1"/>
      <c r="K1441" s="30"/>
      <c r="L1441" s="30"/>
      <c r="M1441" s="22"/>
      <c r="N1441" s="22"/>
      <c r="O1441" s="40" t="str">
        <f t="shared" si="44"/>
        <v/>
      </c>
      <c r="P1441" s="41" t="str">
        <f t="shared" si="45"/>
        <v/>
      </c>
    </row>
    <row r="1442" spans="1:16" s="2" customFormat="1">
      <c r="A1442" s="1"/>
      <c r="B1442" s="1"/>
      <c r="C1442" s="21"/>
      <c r="D1442" s="21"/>
      <c r="E1442" s="44" t="str">
        <f>IFERROR(IF(RIGHT(C1442,3)="999","Contract/Other",VLOOKUP(C1442,'Assistance Listings'!$A$1:$C$9999,2,FALSE)),"")</f>
        <v/>
      </c>
      <c r="F1442" s="1"/>
      <c r="G1442" s="1"/>
      <c r="H1442" s="44" t="str">
        <f>IFERROR(IF(G1442="Y","R&amp;D Cluster",VLOOKUP(VALUE(C1442),Clusters!$A$5:$C$9999,3,FALSE)),"")</f>
        <v/>
      </c>
      <c r="I1442" s="1"/>
      <c r="J1442" s="1"/>
      <c r="K1442" s="30"/>
      <c r="L1442" s="30"/>
      <c r="M1442" s="22"/>
      <c r="N1442" s="22"/>
      <c r="O1442" s="40" t="str">
        <f t="shared" si="44"/>
        <v/>
      </c>
      <c r="P1442" s="41" t="str">
        <f t="shared" si="45"/>
        <v/>
      </c>
    </row>
    <row r="1443" spans="1:16" s="2" customFormat="1">
      <c r="A1443" s="1"/>
      <c r="B1443" s="1"/>
      <c r="C1443" s="21"/>
      <c r="D1443" s="21"/>
      <c r="E1443" s="44" t="str">
        <f>IFERROR(IF(RIGHT(C1443,3)="999","Contract/Other",VLOOKUP(C1443,'Assistance Listings'!$A$1:$C$9999,2,FALSE)),"")</f>
        <v/>
      </c>
      <c r="F1443" s="1"/>
      <c r="G1443" s="1"/>
      <c r="H1443" s="44" t="str">
        <f>IFERROR(IF(G1443="Y","R&amp;D Cluster",VLOOKUP(VALUE(C1443),Clusters!$A$5:$C$9999,3,FALSE)),"")</f>
        <v/>
      </c>
      <c r="I1443" s="1"/>
      <c r="J1443" s="1"/>
      <c r="K1443" s="30"/>
      <c r="L1443" s="30"/>
      <c r="M1443" s="22"/>
      <c r="N1443" s="22"/>
      <c r="O1443" s="40" t="str">
        <f t="shared" si="44"/>
        <v/>
      </c>
      <c r="P1443" s="41" t="str">
        <f t="shared" si="45"/>
        <v/>
      </c>
    </row>
    <row r="1444" spans="1:16" s="2" customFormat="1">
      <c r="A1444" s="1"/>
      <c r="B1444" s="1"/>
      <c r="C1444" s="21"/>
      <c r="D1444" s="21"/>
      <c r="E1444" s="44" t="str">
        <f>IFERROR(IF(RIGHT(C1444,3)="999","Contract/Other",VLOOKUP(C1444,'Assistance Listings'!$A$1:$C$9999,2,FALSE)),"")</f>
        <v/>
      </c>
      <c r="F1444" s="1"/>
      <c r="G1444" s="1"/>
      <c r="H1444" s="44" t="str">
        <f>IFERROR(IF(G1444="Y","R&amp;D Cluster",VLOOKUP(VALUE(C1444),Clusters!$A$5:$C$9999,3,FALSE)),"")</f>
        <v/>
      </c>
      <c r="I1444" s="1"/>
      <c r="J1444" s="1"/>
      <c r="K1444" s="30"/>
      <c r="L1444" s="30"/>
      <c r="M1444" s="22"/>
      <c r="N1444" s="22"/>
      <c r="O1444" s="40" t="str">
        <f t="shared" si="44"/>
        <v/>
      </c>
      <c r="P1444" s="41" t="str">
        <f t="shared" si="45"/>
        <v/>
      </c>
    </row>
    <row r="1445" spans="1:16" s="2" customFormat="1">
      <c r="A1445" s="1"/>
      <c r="B1445" s="1"/>
      <c r="C1445" s="21"/>
      <c r="D1445" s="21"/>
      <c r="E1445" s="44" t="str">
        <f>IFERROR(IF(RIGHT(C1445,3)="999","Contract/Other",VLOOKUP(C1445,'Assistance Listings'!$A$1:$C$9999,2,FALSE)),"")</f>
        <v/>
      </c>
      <c r="F1445" s="1"/>
      <c r="G1445" s="1"/>
      <c r="H1445" s="44" t="str">
        <f>IFERROR(IF(G1445="Y","R&amp;D Cluster",VLOOKUP(VALUE(C1445),Clusters!$A$5:$C$9999,3,FALSE)),"")</f>
        <v/>
      </c>
      <c r="I1445" s="1"/>
      <c r="J1445" s="1"/>
      <c r="K1445" s="30"/>
      <c r="L1445" s="30"/>
      <c r="M1445" s="22"/>
      <c r="N1445" s="22"/>
      <c r="O1445" s="40" t="str">
        <f t="shared" si="44"/>
        <v/>
      </c>
      <c r="P1445" s="41" t="str">
        <f t="shared" si="45"/>
        <v/>
      </c>
    </row>
    <row r="1446" spans="1:16" s="2" customFormat="1">
      <c r="A1446" s="1"/>
      <c r="B1446" s="1"/>
      <c r="C1446" s="21"/>
      <c r="D1446" s="21"/>
      <c r="E1446" s="44" t="str">
        <f>IFERROR(IF(RIGHT(C1446,3)="999","Contract/Other",VLOOKUP(C1446,'Assistance Listings'!$A$1:$C$9999,2,FALSE)),"")</f>
        <v/>
      </c>
      <c r="F1446" s="1"/>
      <c r="G1446" s="1"/>
      <c r="H1446" s="44" t="str">
        <f>IFERROR(IF(G1446="Y","R&amp;D Cluster",VLOOKUP(VALUE(C1446),Clusters!$A$5:$C$9999,3,FALSE)),"")</f>
        <v/>
      </c>
      <c r="I1446" s="1"/>
      <c r="J1446" s="1"/>
      <c r="K1446" s="30"/>
      <c r="L1446" s="30"/>
      <c r="M1446" s="22"/>
      <c r="N1446" s="22"/>
      <c r="O1446" s="40" t="str">
        <f t="shared" si="44"/>
        <v/>
      </c>
      <c r="P1446" s="41" t="str">
        <f t="shared" si="45"/>
        <v/>
      </c>
    </row>
    <row r="1447" spans="1:16" s="2" customFormat="1">
      <c r="A1447" s="1"/>
      <c r="B1447" s="1"/>
      <c r="C1447" s="21"/>
      <c r="D1447" s="21"/>
      <c r="E1447" s="44" t="str">
        <f>IFERROR(IF(RIGHT(C1447,3)="999","Contract/Other",VLOOKUP(C1447,'Assistance Listings'!$A$1:$C$9999,2,FALSE)),"")</f>
        <v/>
      </c>
      <c r="F1447" s="1"/>
      <c r="G1447" s="1"/>
      <c r="H1447" s="44" t="str">
        <f>IFERROR(IF(G1447="Y","R&amp;D Cluster",VLOOKUP(VALUE(C1447),Clusters!$A$5:$C$9999,3,FALSE)),"")</f>
        <v/>
      </c>
      <c r="I1447" s="1"/>
      <c r="J1447" s="1"/>
      <c r="K1447" s="30"/>
      <c r="L1447" s="30"/>
      <c r="M1447" s="22"/>
      <c r="N1447" s="22"/>
      <c r="O1447" s="40" t="str">
        <f t="shared" si="44"/>
        <v/>
      </c>
      <c r="P1447" s="41" t="str">
        <f t="shared" si="45"/>
        <v/>
      </c>
    </row>
    <row r="1448" spans="1:16" s="2" customFormat="1">
      <c r="A1448" s="1"/>
      <c r="B1448" s="1"/>
      <c r="C1448" s="21"/>
      <c r="D1448" s="21"/>
      <c r="E1448" s="44" t="str">
        <f>IFERROR(IF(RIGHT(C1448,3)="999","Contract/Other",VLOOKUP(C1448,'Assistance Listings'!$A$1:$C$9999,2,FALSE)),"")</f>
        <v/>
      </c>
      <c r="F1448" s="1"/>
      <c r="G1448" s="1"/>
      <c r="H1448" s="44" t="str">
        <f>IFERROR(IF(G1448="Y","R&amp;D Cluster",VLOOKUP(VALUE(C1448),Clusters!$A$5:$C$9999,3,FALSE)),"")</f>
        <v/>
      </c>
      <c r="I1448" s="1"/>
      <c r="J1448" s="1"/>
      <c r="K1448" s="30"/>
      <c r="L1448" s="30"/>
      <c r="M1448" s="22"/>
      <c r="N1448" s="22"/>
      <c r="O1448" s="40" t="str">
        <f t="shared" si="44"/>
        <v/>
      </c>
      <c r="P1448" s="41" t="str">
        <f t="shared" si="45"/>
        <v/>
      </c>
    </row>
    <row r="1449" spans="1:16" s="2" customFormat="1">
      <c r="A1449" s="1"/>
      <c r="B1449" s="1"/>
      <c r="C1449" s="21"/>
      <c r="D1449" s="21"/>
      <c r="E1449" s="44" t="str">
        <f>IFERROR(IF(RIGHT(C1449,3)="999","Contract/Other",VLOOKUP(C1449,'Assistance Listings'!$A$1:$C$9999,2,FALSE)),"")</f>
        <v/>
      </c>
      <c r="F1449" s="1"/>
      <c r="G1449" s="1"/>
      <c r="H1449" s="44" t="str">
        <f>IFERROR(IF(G1449="Y","R&amp;D Cluster",VLOOKUP(VALUE(C1449),Clusters!$A$5:$C$9999,3,FALSE)),"")</f>
        <v/>
      </c>
      <c r="I1449" s="1"/>
      <c r="J1449" s="1"/>
      <c r="K1449" s="30"/>
      <c r="L1449" s="30"/>
      <c r="M1449" s="22"/>
      <c r="N1449" s="22"/>
      <c r="O1449" s="40" t="str">
        <f t="shared" si="44"/>
        <v/>
      </c>
      <c r="P1449" s="41" t="str">
        <f t="shared" si="45"/>
        <v/>
      </c>
    </row>
    <row r="1450" spans="1:16" s="2" customFormat="1">
      <c r="A1450" s="1"/>
      <c r="B1450" s="1"/>
      <c r="C1450" s="21"/>
      <c r="D1450" s="21"/>
      <c r="E1450" s="44" t="str">
        <f>IFERROR(IF(RIGHT(C1450,3)="999","Contract/Other",VLOOKUP(C1450,'Assistance Listings'!$A$1:$C$9999,2,FALSE)),"")</f>
        <v/>
      </c>
      <c r="F1450" s="1"/>
      <c r="G1450" s="1"/>
      <c r="H1450" s="44" t="str">
        <f>IFERROR(IF(G1450="Y","R&amp;D Cluster",VLOOKUP(VALUE(C1450),Clusters!$A$5:$C$9999,3,FALSE)),"")</f>
        <v/>
      </c>
      <c r="I1450" s="1"/>
      <c r="J1450" s="1"/>
      <c r="K1450" s="30"/>
      <c r="L1450" s="30"/>
      <c r="M1450" s="22"/>
      <c r="N1450" s="22"/>
      <c r="O1450" s="40" t="str">
        <f t="shared" si="44"/>
        <v/>
      </c>
      <c r="P1450" s="41" t="str">
        <f t="shared" si="45"/>
        <v/>
      </c>
    </row>
    <row r="1451" spans="1:16" s="2" customFormat="1">
      <c r="A1451" s="1"/>
      <c r="B1451" s="1"/>
      <c r="C1451" s="21"/>
      <c r="D1451" s="21"/>
      <c r="E1451" s="44" t="str">
        <f>IFERROR(IF(RIGHT(C1451,3)="999","Contract/Other",VLOOKUP(C1451,'Assistance Listings'!$A$1:$C$9999,2,FALSE)),"")</f>
        <v/>
      </c>
      <c r="F1451" s="1"/>
      <c r="G1451" s="1"/>
      <c r="H1451" s="44" t="str">
        <f>IFERROR(IF(G1451="Y","R&amp;D Cluster",VLOOKUP(VALUE(C1451),Clusters!$A$5:$C$9999,3,FALSE)),"")</f>
        <v/>
      </c>
      <c r="I1451" s="1"/>
      <c r="J1451" s="1"/>
      <c r="K1451" s="30"/>
      <c r="L1451" s="30"/>
      <c r="M1451" s="22"/>
      <c r="N1451" s="22"/>
      <c r="O1451" s="40" t="str">
        <f t="shared" si="44"/>
        <v/>
      </c>
      <c r="P1451" s="41" t="str">
        <f t="shared" si="45"/>
        <v/>
      </c>
    </row>
    <row r="1452" spans="1:16" s="2" customFormat="1">
      <c r="A1452" s="1"/>
      <c r="B1452" s="1"/>
      <c r="C1452" s="21"/>
      <c r="D1452" s="21"/>
      <c r="E1452" s="44" t="str">
        <f>IFERROR(IF(RIGHT(C1452,3)="999","Contract/Other",VLOOKUP(C1452,'Assistance Listings'!$A$1:$C$9999,2,FALSE)),"")</f>
        <v/>
      </c>
      <c r="F1452" s="1"/>
      <c r="G1452" s="1"/>
      <c r="H1452" s="44" t="str">
        <f>IFERROR(IF(G1452="Y","R&amp;D Cluster",VLOOKUP(VALUE(C1452),Clusters!$A$5:$C$9999,3,FALSE)),"")</f>
        <v/>
      </c>
      <c r="I1452" s="1"/>
      <c r="J1452" s="1"/>
      <c r="K1452" s="30"/>
      <c r="L1452" s="30"/>
      <c r="M1452" s="22"/>
      <c r="N1452" s="22"/>
      <c r="O1452" s="40" t="str">
        <f t="shared" si="44"/>
        <v/>
      </c>
      <c r="P1452" s="41" t="str">
        <f t="shared" si="45"/>
        <v/>
      </c>
    </row>
    <row r="1453" spans="1:16" s="2" customFormat="1">
      <c r="A1453" s="1"/>
      <c r="B1453" s="1"/>
      <c r="C1453" s="21"/>
      <c r="D1453" s="21"/>
      <c r="E1453" s="44" t="str">
        <f>IFERROR(IF(RIGHT(C1453,3)="999","Contract/Other",VLOOKUP(C1453,'Assistance Listings'!$A$1:$C$9999,2,FALSE)),"")</f>
        <v/>
      </c>
      <c r="F1453" s="1"/>
      <c r="G1453" s="1"/>
      <c r="H1453" s="44" t="str">
        <f>IFERROR(IF(G1453="Y","R&amp;D Cluster",VLOOKUP(VALUE(C1453),Clusters!$A$5:$C$9999,3,FALSE)),"")</f>
        <v/>
      </c>
      <c r="I1453" s="1"/>
      <c r="J1453" s="1"/>
      <c r="K1453" s="30"/>
      <c r="L1453" s="30"/>
      <c r="M1453" s="22"/>
      <c r="N1453" s="22"/>
      <c r="O1453" s="40" t="str">
        <f t="shared" si="44"/>
        <v/>
      </c>
      <c r="P1453" s="41" t="str">
        <f t="shared" si="45"/>
        <v/>
      </c>
    </row>
    <row r="1454" spans="1:16" s="2" customFormat="1">
      <c r="A1454" s="1"/>
      <c r="B1454" s="1"/>
      <c r="C1454" s="21"/>
      <c r="D1454" s="21"/>
      <c r="E1454" s="44" t="str">
        <f>IFERROR(IF(RIGHT(C1454,3)="999","Contract/Other",VLOOKUP(C1454,'Assistance Listings'!$A$1:$C$9999,2,FALSE)),"")</f>
        <v/>
      </c>
      <c r="F1454" s="1"/>
      <c r="G1454" s="1"/>
      <c r="H1454" s="44" t="str">
        <f>IFERROR(IF(G1454="Y","R&amp;D Cluster",VLOOKUP(VALUE(C1454),Clusters!$A$5:$C$9999,3,FALSE)),"")</f>
        <v/>
      </c>
      <c r="I1454" s="1"/>
      <c r="J1454" s="1"/>
      <c r="K1454" s="30"/>
      <c r="L1454" s="30"/>
      <c r="M1454" s="22"/>
      <c r="N1454" s="22"/>
      <c r="O1454" s="40" t="str">
        <f t="shared" si="44"/>
        <v/>
      </c>
      <c r="P1454" s="41" t="str">
        <f t="shared" si="45"/>
        <v/>
      </c>
    </row>
    <row r="1455" spans="1:16" s="2" customFormat="1">
      <c r="A1455" s="1"/>
      <c r="B1455" s="1"/>
      <c r="C1455" s="21"/>
      <c r="D1455" s="21"/>
      <c r="E1455" s="44" t="str">
        <f>IFERROR(IF(RIGHT(C1455,3)="999","Contract/Other",VLOOKUP(C1455,'Assistance Listings'!$A$1:$C$9999,2,FALSE)),"")</f>
        <v/>
      </c>
      <c r="F1455" s="1"/>
      <c r="G1455" s="1"/>
      <c r="H1455" s="44" t="str">
        <f>IFERROR(IF(G1455="Y","R&amp;D Cluster",VLOOKUP(VALUE(C1455),Clusters!$A$5:$C$9999,3,FALSE)),"")</f>
        <v/>
      </c>
      <c r="I1455" s="1"/>
      <c r="J1455" s="1"/>
      <c r="K1455" s="30"/>
      <c r="L1455" s="30"/>
      <c r="M1455" s="22"/>
      <c r="N1455" s="22"/>
      <c r="O1455" s="40" t="str">
        <f t="shared" si="44"/>
        <v/>
      </c>
      <c r="P1455" s="41" t="str">
        <f t="shared" si="45"/>
        <v/>
      </c>
    </row>
    <row r="1456" spans="1:16" s="2" customFormat="1">
      <c r="A1456" s="1"/>
      <c r="B1456" s="1"/>
      <c r="C1456" s="21"/>
      <c r="D1456" s="21"/>
      <c r="E1456" s="44" t="str">
        <f>IFERROR(IF(RIGHT(C1456,3)="999","Contract/Other",VLOOKUP(C1456,'Assistance Listings'!$A$1:$C$9999,2,FALSE)),"")</f>
        <v/>
      </c>
      <c r="F1456" s="1"/>
      <c r="G1456" s="1"/>
      <c r="H1456" s="44" t="str">
        <f>IFERROR(IF(G1456="Y","R&amp;D Cluster",VLOOKUP(VALUE(C1456),Clusters!$A$5:$C$9999,3,FALSE)),"")</f>
        <v/>
      </c>
      <c r="I1456" s="1"/>
      <c r="J1456" s="1"/>
      <c r="K1456" s="30"/>
      <c r="L1456" s="30"/>
      <c r="M1456" s="22"/>
      <c r="N1456" s="22"/>
      <c r="O1456" s="40" t="str">
        <f t="shared" si="44"/>
        <v/>
      </c>
      <c r="P1456" s="41" t="str">
        <f t="shared" si="45"/>
        <v/>
      </c>
    </row>
    <row r="1457" spans="1:16" s="2" customFormat="1">
      <c r="A1457" s="1"/>
      <c r="B1457" s="1"/>
      <c r="C1457" s="21"/>
      <c r="D1457" s="21"/>
      <c r="E1457" s="44" t="str">
        <f>IFERROR(IF(RIGHT(C1457,3)="999","Contract/Other",VLOOKUP(C1457,'Assistance Listings'!$A$1:$C$9999,2,FALSE)),"")</f>
        <v/>
      </c>
      <c r="F1457" s="1"/>
      <c r="G1457" s="1"/>
      <c r="H1457" s="44" t="str">
        <f>IFERROR(IF(G1457="Y","R&amp;D Cluster",VLOOKUP(VALUE(C1457),Clusters!$A$5:$C$9999,3,FALSE)),"")</f>
        <v/>
      </c>
      <c r="I1457" s="1"/>
      <c r="J1457" s="1"/>
      <c r="K1457" s="30"/>
      <c r="L1457" s="30"/>
      <c r="M1457" s="22"/>
      <c r="N1457" s="22"/>
      <c r="O1457" s="40" t="str">
        <f t="shared" si="44"/>
        <v/>
      </c>
      <c r="P1457" s="41" t="str">
        <f t="shared" si="45"/>
        <v/>
      </c>
    </row>
    <row r="1458" spans="1:16" s="2" customFormat="1">
      <c r="A1458" s="1"/>
      <c r="B1458" s="1"/>
      <c r="C1458" s="21"/>
      <c r="D1458" s="21"/>
      <c r="E1458" s="44" t="str">
        <f>IFERROR(IF(RIGHT(C1458,3)="999","Contract/Other",VLOOKUP(C1458,'Assistance Listings'!$A$1:$C$9999,2,FALSE)),"")</f>
        <v/>
      </c>
      <c r="F1458" s="1"/>
      <c r="G1458" s="1"/>
      <c r="H1458" s="44" t="str">
        <f>IFERROR(IF(G1458="Y","R&amp;D Cluster",VLOOKUP(VALUE(C1458),Clusters!$A$5:$C$9999,3,FALSE)),"")</f>
        <v/>
      </c>
      <c r="I1458" s="1"/>
      <c r="J1458" s="1"/>
      <c r="K1458" s="30"/>
      <c r="L1458" s="30"/>
      <c r="M1458" s="22"/>
      <c r="N1458" s="22"/>
      <c r="O1458" s="40" t="str">
        <f t="shared" si="44"/>
        <v/>
      </c>
      <c r="P1458" s="41" t="str">
        <f t="shared" si="45"/>
        <v/>
      </c>
    </row>
    <row r="1459" spans="1:16" s="2" customFormat="1">
      <c r="A1459" s="1"/>
      <c r="B1459" s="1"/>
      <c r="C1459" s="21"/>
      <c r="D1459" s="21"/>
      <c r="E1459" s="44" t="str">
        <f>IFERROR(IF(RIGHT(C1459,3)="999","Contract/Other",VLOOKUP(C1459,'Assistance Listings'!$A$1:$C$9999,2,FALSE)),"")</f>
        <v/>
      </c>
      <c r="F1459" s="1"/>
      <c r="G1459" s="1"/>
      <c r="H1459" s="44" t="str">
        <f>IFERROR(IF(G1459="Y","R&amp;D Cluster",VLOOKUP(VALUE(C1459),Clusters!$A$5:$C$9999,3,FALSE)),"")</f>
        <v/>
      </c>
      <c r="I1459" s="1"/>
      <c r="J1459" s="1"/>
      <c r="K1459" s="30"/>
      <c r="L1459" s="30"/>
      <c r="M1459" s="22"/>
      <c r="N1459" s="22"/>
      <c r="O1459" s="40" t="str">
        <f t="shared" si="44"/>
        <v/>
      </c>
      <c r="P1459" s="41" t="str">
        <f t="shared" si="45"/>
        <v/>
      </c>
    </row>
    <row r="1460" spans="1:16" s="2" customFormat="1">
      <c r="A1460" s="1"/>
      <c r="B1460" s="1"/>
      <c r="C1460" s="21"/>
      <c r="D1460" s="21"/>
      <c r="E1460" s="44" t="str">
        <f>IFERROR(IF(RIGHT(C1460,3)="999","Contract/Other",VLOOKUP(C1460,'Assistance Listings'!$A$1:$C$9999,2,FALSE)),"")</f>
        <v/>
      </c>
      <c r="F1460" s="1"/>
      <c r="G1460" s="1"/>
      <c r="H1460" s="44" t="str">
        <f>IFERROR(IF(G1460="Y","R&amp;D Cluster",VLOOKUP(VALUE(C1460),Clusters!$A$5:$C$9999,3,FALSE)),"")</f>
        <v/>
      </c>
      <c r="I1460" s="1"/>
      <c r="J1460" s="1"/>
      <c r="K1460" s="30"/>
      <c r="L1460" s="30"/>
      <c r="M1460" s="22"/>
      <c r="N1460" s="22"/>
      <c r="O1460" s="40" t="str">
        <f t="shared" si="44"/>
        <v/>
      </c>
      <c r="P1460" s="41" t="str">
        <f t="shared" si="45"/>
        <v/>
      </c>
    </row>
    <row r="1461" spans="1:16" s="2" customFormat="1">
      <c r="A1461" s="1"/>
      <c r="B1461" s="1"/>
      <c r="C1461" s="21"/>
      <c r="D1461" s="21"/>
      <c r="E1461" s="44" t="str">
        <f>IFERROR(IF(RIGHT(C1461,3)="999","Contract/Other",VLOOKUP(C1461,'Assistance Listings'!$A$1:$C$9999,2,FALSE)),"")</f>
        <v/>
      </c>
      <c r="F1461" s="1"/>
      <c r="G1461" s="1"/>
      <c r="H1461" s="44" t="str">
        <f>IFERROR(IF(G1461="Y","R&amp;D Cluster",VLOOKUP(VALUE(C1461),Clusters!$A$5:$C$9999,3,FALSE)),"")</f>
        <v/>
      </c>
      <c r="I1461" s="1"/>
      <c r="J1461" s="1"/>
      <c r="K1461" s="30"/>
      <c r="L1461" s="30"/>
      <c r="M1461" s="22"/>
      <c r="N1461" s="22"/>
      <c r="O1461" s="40" t="str">
        <f t="shared" si="44"/>
        <v/>
      </c>
      <c r="P1461" s="41" t="str">
        <f t="shared" si="45"/>
        <v/>
      </c>
    </row>
    <row r="1462" spans="1:16" s="2" customFormat="1">
      <c r="A1462" s="1"/>
      <c r="B1462" s="1"/>
      <c r="C1462" s="21"/>
      <c r="D1462" s="21"/>
      <c r="E1462" s="44" t="str">
        <f>IFERROR(IF(RIGHT(C1462,3)="999","Contract/Other",VLOOKUP(C1462,'Assistance Listings'!$A$1:$C$9999,2,FALSE)),"")</f>
        <v/>
      </c>
      <c r="F1462" s="1"/>
      <c r="G1462" s="1"/>
      <c r="H1462" s="44" t="str">
        <f>IFERROR(IF(G1462="Y","R&amp;D Cluster",VLOOKUP(VALUE(C1462),Clusters!$A$5:$C$9999,3,FALSE)),"")</f>
        <v/>
      </c>
      <c r="I1462" s="1"/>
      <c r="J1462" s="1"/>
      <c r="K1462" s="30"/>
      <c r="L1462" s="30"/>
      <c r="M1462" s="22"/>
      <c r="N1462" s="22"/>
      <c r="O1462" s="40" t="str">
        <f t="shared" si="44"/>
        <v/>
      </c>
      <c r="P1462" s="41" t="str">
        <f t="shared" si="45"/>
        <v/>
      </c>
    </row>
    <row r="1463" spans="1:16" s="2" customFormat="1">
      <c r="A1463" s="1"/>
      <c r="B1463" s="1"/>
      <c r="C1463" s="21"/>
      <c r="D1463" s="21"/>
      <c r="E1463" s="44" t="str">
        <f>IFERROR(IF(RIGHT(C1463,3)="999","Contract/Other",VLOOKUP(C1463,'Assistance Listings'!$A$1:$C$9999,2,FALSE)),"")</f>
        <v/>
      </c>
      <c r="F1463" s="1"/>
      <c r="G1463" s="1"/>
      <c r="H1463" s="44" t="str">
        <f>IFERROR(IF(G1463="Y","R&amp;D Cluster",VLOOKUP(VALUE(C1463),Clusters!$A$5:$C$9999,3,FALSE)),"")</f>
        <v/>
      </c>
      <c r="I1463" s="1"/>
      <c r="J1463" s="1"/>
      <c r="K1463" s="30"/>
      <c r="L1463" s="30"/>
      <c r="M1463" s="22"/>
      <c r="N1463" s="22"/>
      <c r="O1463" s="40" t="str">
        <f t="shared" si="44"/>
        <v/>
      </c>
      <c r="P1463" s="41" t="str">
        <f t="shared" si="45"/>
        <v/>
      </c>
    </row>
    <row r="1464" spans="1:16" s="2" customFormat="1">
      <c r="A1464" s="1"/>
      <c r="B1464" s="1"/>
      <c r="C1464" s="21"/>
      <c r="D1464" s="21"/>
      <c r="E1464" s="44" t="str">
        <f>IFERROR(IF(RIGHT(C1464,3)="999","Contract/Other",VLOOKUP(C1464,'Assistance Listings'!$A$1:$C$9999,2,FALSE)),"")</f>
        <v/>
      </c>
      <c r="F1464" s="1"/>
      <c r="G1464" s="1"/>
      <c r="H1464" s="44" t="str">
        <f>IFERROR(IF(G1464="Y","R&amp;D Cluster",VLOOKUP(VALUE(C1464),Clusters!$A$5:$C$9999,3,FALSE)),"")</f>
        <v/>
      </c>
      <c r="I1464" s="1"/>
      <c r="J1464" s="1"/>
      <c r="K1464" s="30"/>
      <c r="L1464" s="30"/>
      <c r="M1464" s="22"/>
      <c r="N1464" s="22"/>
      <c r="O1464" s="40" t="str">
        <f t="shared" si="44"/>
        <v/>
      </c>
      <c r="P1464" s="41" t="str">
        <f t="shared" si="45"/>
        <v/>
      </c>
    </row>
    <row r="1465" spans="1:16" s="2" customFormat="1">
      <c r="A1465" s="1"/>
      <c r="B1465" s="1"/>
      <c r="C1465" s="21"/>
      <c r="D1465" s="21"/>
      <c r="E1465" s="44" t="str">
        <f>IFERROR(IF(RIGHT(C1465,3)="999","Contract/Other",VLOOKUP(C1465,'Assistance Listings'!$A$1:$C$9999,2,FALSE)),"")</f>
        <v/>
      </c>
      <c r="F1465" s="1"/>
      <c r="G1465" s="1"/>
      <c r="H1465" s="44" t="str">
        <f>IFERROR(IF(G1465="Y","R&amp;D Cluster",VLOOKUP(VALUE(C1465),Clusters!$A$5:$C$9999,3,FALSE)),"")</f>
        <v/>
      </c>
      <c r="I1465" s="1"/>
      <c r="J1465" s="1"/>
      <c r="K1465" s="30"/>
      <c r="L1465" s="30"/>
      <c r="M1465" s="22"/>
      <c r="N1465" s="22"/>
      <c r="O1465" s="40" t="str">
        <f t="shared" si="44"/>
        <v/>
      </c>
      <c r="P1465" s="41" t="str">
        <f t="shared" si="45"/>
        <v/>
      </c>
    </row>
    <row r="1466" spans="1:16" s="2" customFormat="1">
      <c r="A1466" s="1"/>
      <c r="B1466" s="1"/>
      <c r="C1466" s="21"/>
      <c r="D1466" s="21"/>
      <c r="E1466" s="44" t="str">
        <f>IFERROR(IF(RIGHT(C1466,3)="999","Contract/Other",VLOOKUP(C1466,'Assistance Listings'!$A$1:$C$9999,2,FALSE)),"")</f>
        <v/>
      </c>
      <c r="F1466" s="1"/>
      <c r="G1466" s="1"/>
      <c r="H1466" s="44" t="str">
        <f>IFERROR(IF(G1466="Y","R&amp;D Cluster",VLOOKUP(VALUE(C1466),Clusters!$A$5:$C$9999,3,FALSE)),"")</f>
        <v/>
      </c>
      <c r="I1466" s="1"/>
      <c r="J1466" s="1"/>
      <c r="K1466" s="30"/>
      <c r="L1466" s="30"/>
      <c r="M1466" s="22"/>
      <c r="N1466" s="22"/>
      <c r="O1466" s="40" t="str">
        <f t="shared" si="44"/>
        <v/>
      </c>
      <c r="P1466" s="41" t="str">
        <f t="shared" si="45"/>
        <v/>
      </c>
    </row>
    <row r="1467" spans="1:16" s="2" customFormat="1">
      <c r="A1467" s="1"/>
      <c r="B1467" s="1"/>
      <c r="C1467" s="21"/>
      <c r="D1467" s="21"/>
      <c r="E1467" s="44" t="str">
        <f>IFERROR(IF(RIGHT(C1467,3)="999","Contract/Other",VLOOKUP(C1467,'Assistance Listings'!$A$1:$C$9999,2,FALSE)),"")</f>
        <v/>
      </c>
      <c r="F1467" s="1"/>
      <c r="G1467" s="1"/>
      <c r="H1467" s="44" t="str">
        <f>IFERROR(IF(G1467="Y","R&amp;D Cluster",VLOOKUP(VALUE(C1467),Clusters!$A$5:$C$9999,3,FALSE)),"")</f>
        <v/>
      </c>
      <c r="I1467" s="1"/>
      <c r="J1467" s="1"/>
      <c r="K1467" s="30"/>
      <c r="L1467" s="30"/>
      <c r="M1467" s="22"/>
      <c r="N1467" s="22"/>
      <c r="O1467" s="40" t="str">
        <f t="shared" si="44"/>
        <v/>
      </c>
      <c r="P1467" s="41" t="str">
        <f t="shared" si="45"/>
        <v/>
      </c>
    </row>
    <row r="1468" spans="1:16" s="2" customFormat="1">
      <c r="A1468" s="1"/>
      <c r="B1468" s="1"/>
      <c r="C1468" s="21"/>
      <c r="D1468" s="21"/>
      <c r="E1468" s="44" t="str">
        <f>IFERROR(IF(RIGHT(C1468,3)="999","Contract/Other",VLOOKUP(C1468,'Assistance Listings'!$A$1:$C$9999,2,FALSE)),"")</f>
        <v/>
      </c>
      <c r="F1468" s="1"/>
      <c r="G1468" s="1"/>
      <c r="H1468" s="44" t="str">
        <f>IFERROR(IF(G1468="Y","R&amp;D Cluster",VLOOKUP(VALUE(C1468),Clusters!$A$5:$C$9999,3,FALSE)),"")</f>
        <v/>
      </c>
      <c r="I1468" s="1"/>
      <c r="J1468" s="1"/>
      <c r="K1468" s="30"/>
      <c r="L1468" s="30"/>
      <c r="M1468" s="22"/>
      <c r="N1468" s="22"/>
      <c r="O1468" s="40" t="str">
        <f t="shared" si="44"/>
        <v/>
      </c>
      <c r="P1468" s="41" t="str">
        <f t="shared" si="45"/>
        <v/>
      </c>
    </row>
    <row r="1469" spans="1:16" s="2" customFormat="1">
      <c r="A1469" s="1"/>
      <c r="B1469" s="1"/>
      <c r="C1469" s="21"/>
      <c r="D1469" s="21"/>
      <c r="E1469" s="44" t="str">
        <f>IFERROR(IF(RIGHT(C1469,3)="999","Contract/Other",VLOOKUP(C1469,'Assistance Listings'!$A$1:$C$9999,2,FALSE)),"")</f>
        <v/>
      </c>
      <c r="F1469" s="1"/>
      <c r="G1469" s="1"/>
      <c r="H1469" s="44" t="str">
        <f>IFERROR(IF(G1469="Y","R&amp;D Cluster",VLOOKUP(VALUE(C1469),Clusters!$A$5:$C$9999,3,FALSE)),"")</f>
        <v/>
      </c>
      <c r="I1469" s="1"/>
      <c r="J1469" s="1"/>
      <c r="K1469" s="30"/>
      <c r="L1469" s="30"/>
      <c r="M1469" s="22"/>
      <c r="N1469" s="22"/>
      <c r="O1469" s="40" t="str">
        <f t="shared" si="44"/>
        <v/>
      </c>
      <c r="P1469" s="41" t="str">
        <f t="shared" si="45"/>
        <v/>
      </c>
    </row>
    <row r="1470" spans="1:16" s="2" customFormat="1">
      <c r="A1470" s="1"/>
      <c r="B1470" s="1"/>
      <c r="C1470" s="21"/>
      <c r="D1470" s="21"/>
      <c r="E1470" s="44" t="str">
        <f>IFERROR(IF(RIGHT(C1470,3)="999","Contract/Other",VLOOKUP(C1470,'Assistance Listings'!$A$1:$C$9999,2,FALSE)),"")</f>
        <v/>
      </c>
      <c r="F1470" s="1"/>
      <c r="G1470" s="1"/>
      <c r="H1470" s="44" t="str">
        <f>IFERROR(IF(G1470="Y","R&amp;D Cluster",VLOOKUP(VALUE(C1470),Clusters!$A$5:$C$9999,3,FALSE)),"")</f>
        <v/>
      </c>
      <c r="I1470" s="1"/>
      <c r="J1470" s="1"/>
      <c r="K1470" s="30"/>
      <c r="L1470" s="30"/>
      <c r="M1470" s="22"/>
      <c r="N1470" s="22"/>
      <c r="O1470" s="40" t="str">
        <f t="shared" si="44"/>
        <v/>
      </c>
      <c r="P1470" s="41" t="str">
        <f t="shared" si="45"/>
        <v/>
      </c>
    </row>
    <row r="1471" spans="1:16" s="2" customFormat="1">
      <c r="A1471" s="1"/>
      <c r="B1471" s="1"/>
      <c r="C1471" s="21"/>
      <c r="D1471" s="21"/>
      <c r="E1471" s="44" t="str">
        <f>IFERROR(IF(RIGHT(C1471,3)="999","Contract/Other",VLOOKUP(C1471,'Assistance Listings'!$A$1:$C$9999,2,FALSE)),"")</f>
        <v/>
      </c>
      <c r="F1471" s="1"/>
      <c r="G1471" s="1"/>
      <c r="H1471" s="44" t="str">
        <f>IFERROR(IF(G1471="Y","R&amp;D Cluster",VLOOKUP(VALUE(C1471),Clusters!$A$5:$C$9999,3,FALSE)),"")</f>
        <v/>
      </c>
      <c r="I1471" s="1"/>
      <c r="J1471" s="1"/>
      <c r="K1471" s="30"/>
      <c r="L1471" s="30"/>
      <c r="M1471" s="22"/>
      <c r="N1471" s="22"/>
      <c r="O1471" s="40" t="str">
        <f t="shared" si="44"/>
        <v/>
      </c>
      <c r="P1471" s="41" t="str">
        <f t="shared" si="45"/>
        <v/>
      </c>
    </row>
    <row r="1472" spans="1:16" s="2" customFormat="1">
      <c r="A1472" s="1"/>
      <c r="B1472" s="1"/>
      <c r="C1472" s="21"/>
      <c r="D1472" s="21"/>
      <c r="E1472" s="44" t="str">
        <f>IFERROR(IF(RIGHT(C1472,3)="999","Contract/Other",VLOOKUP(C1472,'Assistance Listings'!$A$1:$C$9999,2,FALSE)),"")</f>
        <v/>
      </c>
      <c r="F1472" s="1"/>
      <c r="G1472" s="1"/>
      <c r="H1472" s="44" t="str">
        <f>IFERROR(IF(G1472="Y","R&amp;D Cluster",VLOOKUP(VALUE(C1472),Clusters!$A$5:$C$9999,3,FALSE)),"")</f>
        <v/>
      </c>
      <c r="I1472" s="1"/>
      <c r="J1472" s="1"/>
      <c r="K1472" s="30"/>
      <c r="L1472" s="30"/>
      <c r="M1472" s="22"/>
      <c r="N1472" s="22"/>
      <c r="O1472" s="40" t="str">
        <f t="shared" si="44"/>
        <v/>
      </c>
      <c r="P1472" s="41" t="str">
        <f t="shared" si="45"/>
        <v/>
      </c>
    </row>
    <row r="1473" spans="1:16" s="2" customFormat="1">
      <c r="A1473" s="1"/>
      <c r="B1473" s="1"/>
      <c r="C1473" s="21"/>
      <c r="D1473" s="21"/>
      <c r="E1473" s="44" t="str">
        <f>IFERROR(IF(RIGHT(C1473,3)="999","Contract/Other",VLOOKUP(C1473,'Assistance Listings'!$A$1:$C$9999,2,FALSE)),"")</f>
        <v/>
      </c>
      <c r="F1473" s="1"/>
      <c r="G1473" s="1"/>
      <c r="H1473" s="44" t="str">
        <f>IFERROR(IF(G1473="Y","R&amp;D Cluster",VLOOKUP(VALUE(C1473),Clusters!$A$5:$C$9999,3,FALSE)),"")</f>
        <v/>
      </c>
      <c r="I1473" s="1"/>
      <c r="J1473" s="1"/>
      <c r="K1473" s="30"/>
      <c r="L1473" s="30"/>
      <c r="M1473" s="22"/>
      <c r="N1473" s="22"/>
      <c r="O1473" s="40" t="str">
        <f t="shared" si="44"/>
        <v/>
      </c>
      <c r="P1473" s="41" t="str">
        <f t="shared" si="45"/>
        <v/>
      </c>
    </row>
    <row r="1474" spans="1:16" s="2" customFormat="1">
      <c r="A1474" s="1"/>
      <c r="B1474" s="1"/>
      <c r="C1474" s="21"/>
      <c r="D1474" s="21"/>
      <c r="E1474" s="44" t="str">
        <f>IFERROR(IF(RIGHT(C1474,3)="999","Contract/Other",VLOOKUP(C1474,'Assistance Listings'!$A$1:$C$9999,2,FALSE)),"")</f>
        <v/>
      </c>
      <c r="F1474" s="1"/>
      <c r="G1474" s="1"/>
      <c r="H1474" s="44" t="str">
        <f>IFERROR(IF(G1474="Y","R&amp;D Cluster",VLOOKUP(VALUE(C1474),Clusters!$A$5:$C$9999,3,FALSE)),"")</f>
        <v/>
      </c>
      <c r="I1474" s="1"/>
      <c r="J1474" s="1"/>
      <c r="K1474" s="30"/>
      <c r="L1474" s="30"/>
      <c r="M1474" s="22"/>
      <c r="N1474" s="22"/>
      <c r="O1474" s="40" t="str">
        <f t="shared" si="44"/>
        <v/>
      </c>
      <c r="P1474" s="41" t="str">
        <f t="shared" si="45"/>
        <v/>
      </c>
    </row>
    <row r="1475" spans="1:16" s="2" customFormat="1">
      <c r="A1475" s="1"/>
      <c r="B1475" s="1"/>
      <c r="C1475" s="21"/>
      <c r="D1475" s="21"/>
      <c r="E1475" s="44" t="str">
        <f>IFERROR(IF(RIGHT(C1475,3)="999","Contract/Other",VLOOKUP(C1475,'Assistance Listings'!$A$1:$C$9999,2,FALSE)),"")</f>
        <v/>
      </c>
      <c r="F1475" s="1"/>
      <c r="G1475" s="1"/>
      <c r="H1475" s="44" t="str">
        <f>IFERROR(IF(G1475="Y","R&amp;D Cluster",VLOOKUP(VALUE(C1475),Clusters!$A$5:$C$9999,3,FALSE)),"")</f>
        <v/>
      </c>
      <c r="I1475" s="1"/>
      <c r="J1475" s="1"/>
      <c r="K1475" s="30"/>
      <c r="L1475" s="30"/>
      <c r="M1475" s="22"/>
      <c r="N1475" s="22"/>
      <c r="O1475" s="40" t="str">
        <f t="shared" si="44"/>
        <v/>
      </c>
      <c r="P1475" s="41" t="str">
        <f t="shared" si="45"/>
        <v/>
      </c>
    </row>
    <row r="1476" spans="1:16" s="2" customFormat="1">
      <c r="A1476" s="1"/>
      <c r="B1476" s="1"/>
      <c r="C1476" s="21"/>
      <c r="D1476" s="21"/>
      <c r="E1476" s="44" t="str">
        <f>IFERROR(IF(RIGHT(C1476,3)="999","Contract/Other",VLOOKUP(C1476,'Assistance Listings'!$A$1:$C$9999,2,FALSE)),"")</f>
        <v/>
      </c>
      <c r="F1476" s="1"/>
      <c r="G1476" s="1"/>
      <c r="H1476" s="44" t="str">
        <f>IFERROR(IF(G1476="Y","R&amp;D Cluster",VLOOKUP(VALUE(C1476),Clusters!$A$5:$C$9999,3,FALSE)),"")</f>
        <v/>
      </c>
      <c r="I1476" s="1"/>
      <c r="J1476" s="1"/>
      <c r="K1476" s="30"/>
      <c r="L1476" s="30"/>
      <c r="M1476" s="22"/>
      <c r="N1476" s="22"/>
      <c r="O1476" s="40" t="str">
        <f t="shared" si="44"/>
        <v/>
      </c>
      <c r="P1476" s="41" t="str">
        <f t="shared" si="45"/>
        <v/>
      </c>
    </row>
    <row r="1477" spans="1:16" s="2" customFormat="1">
      <c r="A1477" s="1"/>
      <c r="B1477" s="1"/>
      <c r="C1477" s="21"/>
      <c r="D1477" s="21"/>
      <c r="E1477" s="44" t="str">
        <f>IFERROR(IF(RIGHT(C1477,3)="999","Contract/Other",VLOOKUP(C1477,'Assistance Listings'!$A$1:$C$9999,2,FALSE)),"")</f>
        <v/>
      </c>
      <c r="F1477" s="1"/>
      <c r="G1477" s="1"/>
      <c r="H1477" s="44" t="str">
        <f>IFERROR(IF(G1477="Y","R&amp;D Cluster",VLOOKUP(VALUE(C1477),Clusters!$A$5:$C$9999,3,FALSE)),"")</f>
        <v/>
      </c>
      <c r="I1477" s="1"/>
      <c r="J1477" s="1"/>
      <c r="K1477" s="30"/>
      <c r="L1477" s="30"/>
      <c r="M1477" s="22"/>
      <c r="N1477" s="22"/>
      <c r="O1477" s="40" t="str">
        <f t="shared" si="44"/>
        <v/>
      </c>
      <c r="P1477" s="41" t="str">
        <f t="shared" si="45"/>
        <v/>
      </c>
    </row>
    <row r="1478" spans="1:16" s="2" customFormat="1">
      <c r="A1478" s="1"/>
      <c r="B1478" s="1"/>
      <c r="C1478" s="21"/>
      <c r="D1478" s="21"/>
      <c r="E1478" s="44" t="str">
        <f>IFERROR(IF(RIGHT(C1478,3)="999","Contract/Other",VLOOKUP(C1478,'Assistance Listings'!$A$1:$C$9999,2,FALSE)),"")</f>
        <v/>
      </c>
      <c r="F1478" s="1"/>
      <c r="G1478" s="1"/>
      <c r="H1478" s="44" t="str">
        <f>IFERROR(IF(G1478="Y","R&amp;D Cluster",VLOOKUP(VALUE(C1478),Clusters!$A$5:$C$9999,3,FALSE)),"")</f>
        <v/>
      </c>
      <c r="I1478" s="1"/>
      <c r="J1478" s="1"/>
      <c r="K1478" s="30"/>
      <c r="L1478" s="30"/>
      <c r="M1478" s="22"/>
      <c r="N1478" s="22"/>
      <c r="O1478" s="40" t="str">
        <f t="shared" si="44"/>
        <v/>
      </c>
      <c r="P1478" s="41" t="str">
        <f t="shared" si="45"/>
        <v/>
      </c>
    </row>
    <row r="1479" spans="1:16" s="2" customFormat="1">
      <c r="A1479" s="1"/>
      <c r="B1479" s="1"/>
      <c r="C1479" s="21"/>
      <c r="D1479" s="21"/>
      <c r="E1479" s="44" t="str">
        <f>IFERROR(IF(RIGHT(C1479,3)="999","Contract/Other",VLOOKUP(C1479,'Assistance Listings'!$A$1:$C$9999,2,FALSE)),"")</f>
        <v/>
      </c>
      <c r="F1479" s="1"/>
      <c r="G1479" s="1"/>
      <c r="H1479" s="44" t="str">
        <f>IFERROR(IF(G1479="Y","R&amp;D Cluster",VLOOKUP(VALUE(C1479),Clusters!$A$5:$C$9999,3,FALSE)),"")</f>
        <v/>
      </c>
      <c r="I1479" s="1"/>
      <c r="J1479" s="1"/>
      <c r="K1479" s="30"/>
      <c r="L1479" s="30"/>
      <c r="M1479" s="22"/>
      <c r="N1479" s="22"/>
      <c r="O1479" s="40" t="str">
        <f t="shared" si="44"/>
        <v/>
      </c>
      <c r="P1479" s="41" t="str">
        <f t="shared" si="45"/>
        <v/>
      </c>
    </row>
    <row r="1480" spans="1:16" s="2" customFormat="1">
      <c r="A1480" s="1"/>
      <c r="B1480" s="1"/>
      <c r="C1480" s="21"/>
      <c r="D1480" s="21"/>
      <c r="E1480" s="44" t="str">
        <f>IFERROR(IF(RIGHT(C1480,3)="999","Contract/Other",VLOOKUP(C1480,'Assistance Listings'!$A$1:$C$9999,2,FALSE)),"")</f>
        <v/>
      </c>
      <c r="F1480" s="1"/>
      <c r="G1480" s="1"/>
      <c r="H1480" s="44" t="str">
        <f>IFERROR(IF(G1480="Y","R&amp;D Cluster",VLOOKUP(VALUE(C1480),Clusters!$A$5:$C$9999,3,FALSE)),"")</f>
        <v/>
      </c>
      <c r="I1480" s="1"/>
      <c r="J1480" s="1"/>
      <c r="K1480" s="30"/>
      <c r="L1480" s="30"/>
      <c r="M1480" s="22"/>
      <c r="N1480" s="22"/>
      <c r="O1480" s="40" t="str">
        <f t="shared" ref="O1480:O1543" si="46">IF(OR(N1480&gt;M1480,N1480&lt;0),"ERROR","")</f>
        <v/>
      </c>
      <c r="P1480" s="41" t="str">
        <f t="shared" ref="P1480:P1543" si="47">IF(ISBLANK(J1480),"",IF(J1480="Y","",IF(J1480="N",IF(ISBLANK(K1480),"Pass-Through Entity Required",IF(LEN(K1480)&gt;70,"Pass-Through Entity Name limited to 70 characters",IF(ISBLANK(L1480),"Pass-Through Entity ID Required",""))))))</f>
        <v/>
      </c>
    </row>
    <row r="1481" spans="1:16" s="2" customFormat="1">
      <c r="A1481" s="1"/>
      <c r="B1481" s="1"/>
      <c r="C1481" s="21"/>
      <c r="D1481" s="21"/>
      <c r="E1481" s="44" t="str">
        <f>IFERROR(IF(RIGHT(C1481,3)="999","Contract/Other",VLOOKUP(C1481,'Assistance Listings'!$A$1:$C$9999,2,FALSE)),"")</f>
        <v/>
      </c>
      <c r="F1481" s="1"/>
      <c r="G1481" s="1"/>
      <c r="H1481" s="44" t="str">
        <f>IFERROR(IF(G1481="Y","R&amp;D Cluster",VLOOKUP(VALUE(C1481),Clusters!$A$5:$C$9999,3,FALSE)),"")</f>
        <v/>
      </c>
      <c r="I1481" s="1"/>
      <c r="J1481" s="1"/>
      <c r="K1481" s="30"/>
      <c r="L1481" s="30"/>
      <c r="M1481" s="22"/>
      <c r="N1481" s="22"/>
      <c r="O1481" s="40" t="str">
        <f t="shared" si="46"/>
        <v/>
      </c>
      <c r="P1481" s="41" t="str">
        <f t="shared" si="47"/>
        <v/>
      </c>
    </row>
    <row r="1482" spans="1:16" s="2" customFormat="1">
      <c r="A1482" s="1"/>
      <c r="B1482" s="1"/>
      <c r="C1482" s="21"/>
      <c r="D1482" s="21"/>
      <c r="E1482" s="44" t="str">
        <f>IFERROR(IF(RIGHT(C1482,3)="999","Contract/Other",VLOOKUP(C1482,'Assistance Listings'!$A$1:$C$9999,2,FALSE)),"")</f>
        <v/>
      </c>
      <c r="F1482" s="1"/>
      <c r="G1482" s="1"/>
      <c r="H1482" s="44" t="str">
        <f>IFERROR(IF(G1482="Y","R&amp;D Cluster",VLOOKUP(VALUE(C1482),Clusters!$A$5:$C$9999,3,FALSE)),"")</f>
        <v/>
      </c>
      <c r="I1482" s="1"/>
      <c r="J1482" s="1"/>
      <c r="K1482" s="30"/>
      <c r="L1482" s="30"/>
      <c r="M1482" s="22"/>
      <c r="N1482" s="22"/>
      <c r="O1482" s="40" t="str">
        <f t="shared" si="46"/>
        <v/>
      </c>
      <c r="P1482" s="41" t="str">
        <f t="shared" si="47"/>
        <v/>
      </c>
    </row>
    <row r="1483" spans="1:16" s="2" customFormat="1">
      <c r="A1483" s="1"/>
      <c r="B1483" s="1"/>
      <c r="C1483" s="21"/>
      <c r="D1483" s="21"/>
      <c r="E1483" s="44" t="str">
        <f>IFERROR(IF(RIGHT(C1483,3)="999","Contract/Other",VLOOKUP(C1483,'Assistance Listings'!$A$1:$C$9999,2,FALSE)),"")</f>
        <v/>
      </c>
      <c r="F1483" s="1"/>
      <c r="G1483" s="1"/>
      <c r="H1483" s="44" t="str">
        <f>IFERROR(IF(G1483="Y","R&amp;D Cluster",VLOOKUP(VALUE(C1483),Clusters!$A$5:$C$9999,3,FALSE)),"")</f>
        <v/>
      </c>
      <c r="I1483" s="1"/>
      <c r="J1483" s="1"/>
      <c r="K1483" s="30"/>
      <c r="L1483" s="30"/>
      <c r="M1483" s="22"/>
      <c r="N1483" s="22"/>
      <c r="O1483" s="40" t="str">
        <f t="shared" si="46"/>
        <v/>
      </c>
      <c r="P1483" s="41" t="str">
        <f t="shared" si="47"/>
        <v/>
      </c>
    </row>
    <row r="1484" spans="1:16" s="2" customFormat="1">
      <c r="A1484" s="1"/>
      <c r="B1484" s="1"/>
      <c r="C1484" s="21"/>
      <c r="D1484" s="21"/>
      <c r="E1484" s="44" t="str">
        <f>IFERROR(IF(RIGHT(C1484,3)="999","Contract/Other",VLOOKUP(C1484,'Assistance Listings'!$A$1:$C$9999,2,FALSE)),"")</f>
        <v/>
      </c>
      <c r="F1484" s="1"/>
      <c r="G1484" s="1"/>
      <c r="H1484" s="44" t="str">
        <f>IFERROR(IF(G1484="Y","R&amp;D Cluster",VLOOKUP(VALUE(C1484),Clusters!$A$5:$C$9999,3,FALSE)),"")</f>
        <v/>
      </c>
      <c r="I1484" s="1"/>
      <c r="J1484" s="1"/>
      <c r="K1484" s="30"/>
      <c r="L1484" s="30"/>
      <c r="M1484" s="22"/>
      <c r="N1484" s="22"/>
      <c r="O1484" s="40" t="str">
        <f t="shared" si="46"/>
        <v/>
      </c>
      <c r="P1484" s="41" t="str">
        <f t="shared" si="47"/>
        <v/>
      </c>
    </row>
    <row r="1485" spans="1:16" s="2" customFormat="1">
      <c r="A1485" s="1"/>
      <c r="B1485" s="1"/>
      <c r="C1485" s="21"/>
      <c r="D1485" s="21"/>
      <c r="E1485" s="44" t="str">
        <f>IFERROR(IF(RIGHT(C1485,3)="999","Contract/Other",VLOOKUP(C1485,'Assistance Listings'!$A$1:$C$9999,2,FALSE)),"")</f>
        <v/>
      </c>
      <c r="F1485" s="1"/>
      <c r="G1485" s="1"/>
      <c r="H1485" s="44" t="str">
        <f>IFERROR(IF(G1485="Y","R&amp;D Cluster",VLOOKUP(VALUE(C1485),Clusters!$A$5:$C$9999,3,FALSE)),"")</f>
        <v/>
      </c>
      <c r="I1485" s="1"/>
      <c r="J1485" s="1"/>
      <c r="K1485" s="30"/>
      <c r="L1485" s="30"/>
      <c r="M1485" s="22"/>
      <c r="N1485" s="22"/>
      <c r="O1485" s="40" t="str">
        <f t="shared" si="46"/>
        <v/>
      </c>
      <c r="P1485" s="41" t="str">
        <f t="shared" si="47"/>
        <v/>
      </c>
    </row>
    <row r="1486" spans="1:16" s="2" customFormat="1">
      <c r="A1486" s="1"/>
      <c r="B1486" s="1"/>
      <c r="C1486" s="21"/>
      <c r="D1486" s="21"/>
      <c r="E1486" s="44" t="str">
        <f>IFERROR(IF(RIGHT(C1486,3)="999","Contract/Other",VLOOKUP(C1486,'Assistance Listings'!$A$1:$C$9999,2,FALSE)),"")</f>
        <v/>
      </c>
      <c r="F1486" s="1"/>
      <c r="G1486" s="1"/>
      <c r="H1486" s="44" t="str">
        <f>IFERROR(IF(G1486="Y","R&amp;D Cluster",VLOOKUP(VALUE(C1486),Clusters!$A$5:$C$9999,3,FALSE)),"")</f>
        <v/>
      </c>
      <c r="I1486" s="1"/>
      <c r="J1486" s="1"/>
      <c r="K1486" s="30"/>
      <c r="L1486" s="30"/>
      <c r="M1486" s="22"/>
      <c r="N1486" s="22"/>
      <c r="O1486" s="40" t="str">
        <f t="shared" si="46"/>
        <v/>
      </c>
      <c r="P1486" s="41" t="str">
        <f t="shared" si="47"/>
        <v/>
      </c>
    </row>
    <row r="1487" spans="1:16" s="2" customFormat="1">
      <c r="A1487" s="1"/>
      <c r="B1487" s="1"/>
      <c r="C1487" s="21"/>
      <c r="D1487" s="21"/>
      <c r="E1487" s="44" t="str">
        <f>IFERROR(IF(RIGHT(C1487,3)="999","Contract/Other",VLOOKUP(C1487,'Assistance Listings'!$A$1:$C$9999,2,FALSE)),"")</f>
        <v/>
      </c>
      <c r="F1487" s="1"/>
      <c r="G1487" s="1"/>
      <c r="H1487" s="44" t="str">
        <f>IFERROR(IF(G1487="Y","R&amp;D Cluster",VLOOKUP(VALUE(C1487),Clusters!$A$5:$C$9999,3,FALSE)),"")</f>
        <v/>
      </c>
      <c r="I1487" s="1"/>
      <c r="J1487" s="1"/>
      <c r="K1487" s="30"/>
      <c r="L1487" s="30"/>
      <c r="M1487" s="22"/>
      <c r="N1487" s="22"/>
      <c r="O1487" s="40" t="str">
        <f t="shared" si="46"/>
        <v/>
      </c>
      <c r="P1487" s="41" t="str">
        <f t="shared" si="47"/>
        <v/>
      </c>
    </row>
    <row r="1488" spans="1:16" s="2" customFormat="1">
      <c r="A1488" s="1"/>
      <c r="B1488" s="1"/>
      <c r="C1488" s="21"/>
      <c r="D1488" s="21"/>
      <c r="E1488" s="44" t="str">
        <f>IFERROR(IF(RIGHT(C1488,3)="999","Contract/Other",VLOOKUP(C1488,'Assistance Listings'!$A$1:$C$9999,2,FALSE)),"")</f>
        <v/>
      </c>
      <c r="F1488" s="1"/>
      <c r="G1488" s="1"/>
      <c r="H1488" s="44" t="str">
        <f>IFERROR(IF(G1488="Y","R&amp;D Cluster",VLOOKUP(VALUE(C1488),Clusters!$A$5:$C$9999,3,FALSE)),"")</f>
        <v/>
      </c>
      <c r="I1488" s="1"/>
      <c r="J1488" s="1"/>
      <c r="K1488" s="30"/>
      <c r="L1488" s="30"/>
      <c r="M1488" s="22"/>
      <c r="N1488" s="22"/>
      <c r="O1488" s="40" t="str">
        <f t="shared" si="46"/>
        <v/>
      </c>
      <c r="P1488" s="41" t="str">
        <f t="shared" si="47"/>
        <v/>
      </c>
    </row>
    <row r="1489" spans="1:16" s="2" customFormat="1">
      <c r="A1489" s="1"/>
      <c r="B1489" s="1"/>
      <c r="C1489" s="21"/>
      <c r="D1489" s="21"/>
      <c r="E1489" s="44" t="str">
        <f>IFERROR(IF(RIGHT(C1489,3)="999","Contract/Other",VLOOKUP(C1489,'Assistance Listings'!$A$1:$C$9999,2,FALSE)),"")</f>
        <v/>
      </c>
      <c r="F1489" s="1"/>
      <c r="G1489" s="1"/>
      <c r="H1489" s="44" t="str">
        <f>IFERROR(IF(G1489="Y","R&amp;D Cluster",VLOOKUP(VALUE(C1489),Clusters!$A$5:$C$9999,3,FALSE)),"")</f>
        <v/>
      </c>
      <c r="I1489" s="1"/>
      <c r="J1489" s="1"/>
      <c r="K1489" s="30"/>
      <c r="L1489" s="30"/>
      <c r="M1489" s="22"/>
      <c r="N1489" s="22"/>
      <c r="O1489" s="40" t="str">
        <f t="shared" si="46"/>
        <v/>
      </c>
      <c r="P1489" s="41" t="str">
        <f t="shared" si="47"/>
        <v/>
      </c>
    </row>
    <row r="1490" spans="1:16" s="2" customFormat="1">
      <c r="A1490" s="1"/>
      <c r="B1490" s="1"/>
      <c r="C1490" s="21"/>
      <c r="D1490" s="21"/>
      <c r="E1490" s="44" t="str">
        <f>IFERROR(IF(RIGHT(C1490,3)="999","Contract/Other",VLOOKUP(C1490,'Assistance Listings'!$A$1:$C$9999,2,FALSE)),"")</f>
        <v/>
      </c>
      <c r="F1490" s="1"/>
      <c r="G1490" s="1"/>
      <c r="H1490" s="44" t="str">
        <f>IFERROR(IF(G1490="Y","R&amp;D Cluster",VLOOKUP(VALUE(C1490),Clusters!$A$5:$C$9999,3,FALSE)),"")</f>
        <v/>
      </c>
      <c r="I1490" s="1"/>
      <c r="J1490" s="1"/>
      <c r="K1490" s="30"/>
      <c r="L1490" s="30"/>
      <c r="M1490" s="22"/>
      <c r="N1490" s="22"/>
      <c r="O1490" s="40" t="str">
        <f t="shared" si="46"/>
        <v/>
      </c>
      <c r="P1490" s="41" t="str">
        <f t="shared" si="47"/>
        <v/>
      </c>
    </row>
    <row r="1491" spans="1:16" s="2" customFormat="1">
      <c r="A1491" s="1"/>
      <c r="B1491" s="1"/>
      <c r="C1491" s="21"/>
      <c r="D1491" s="21"/>
      <c r="E1491" s="44" t="str">
        <f>IFERROR(IF(RIGHT(C1491,3)="999","Contract/Other",VLOOKUP(C1491,'Assistance Listings'!$A$1:$C$9999,2,FALSE)),"")</f>
        <v/>
      </c>
      <c r="F1491" s="1"/>
      <c r="G1491" s="1"/>
      <c r="H1491" s="44" t="str">
        <f>IFERROR(IF(G1491="Y","R&amp;D Cluster",VLOOKUP(VALUE(C1491),Clusters!$A$5:$C$9999,3,FALSE)),"")</f>
        <v/>
      </c>
      <c r="I1491" s="1"/>
      <c r="J1491" s="1"/>
      <c r="K1491" s="30"/>
      <c r="L1491" s="30"/>
      <c r="M1491" s="22"/>
      <c r="N1491" s="22"/>
      <c r="O1491" s="40" t="str">
        <f t="shared" si="46"/>
        <v/>
      </c>
      <c r="P1491" s="41" t="str">
        <f t="shared" si="47"/>
        <v/>
      </c>
    </row>
    <row r="1492" spans="1:16" s="2" customFormat="1">
      <c r="A1492" s="1"/>
      <c r="B1492" s="1"/>
      <c r="C1492" s="21"/>
      <c r="D1492" s="21"/>
      <c r="E1492" s="44" t="str">
        <f>IFERROR(IF(RIGHT(C1492,3)="999","Contract/Other",VLOOKUP(C1492,'Assistance Listings'!$A$1:$C$9999,2,FALSE)),"")</f>
        <v/>
      </c>
      <c r="F1492" s="1"/>
      <c r="G1492" s="1"/>
      <c r="H1492" s="44" t="str">
        <f>IFERROR(IF(G1492="Y","R&amp;D Cluster",VLOOKUP(VALUE(C1492),Clusters!$A$5:$C$9999,3,FALSE)),"")</f>
        <v/>
      </c>
      <c r="I1492" s="1"/>
      <c r="J1492" s="1"/>
      <c r="K1492" s="30"/>
      <c r="L1492" s="30"/>
      <c r="M1492" s="22"/>
      <c r="N1492" s="22"/>
      <c r="O1492" s="40" t="str">
        <f t="shared" si="46"/>
        <v/>
      </c>
      <c r="P1492" s="41" t="str">
        <f t="shared" si="47"/>
        <v/>
      </c>
    </row>
    <row r="1493" spans="1:16" s="2" customFormat="1">
      <c r="A1493" s="1"/>
      <c r="B1493" s="1"/>
      <c r="C1493" s="21"/>
      <c r="D1493" s="21"/>
      <c r="E1493" s="44" t="str">
        <f>IFERROR(IF(RIGHT(C1493,3)="999","Contract/Other",VLOOKUP(C1493,'Assistance Listings'!$A$1:$C$9999,2,FALSE)),"")</f>
        <v/>
      </c>
      <c r="F1493" s="1"/>
      <c r="G1493" s="1"/>
      <c r="H1493" s="44" t="str">
        <f>IFERROR(IF(G1493="Y","R&amp;D Cluster",VLOOKUP(VALUE(C1493),Clusters!$A$5:$C$9999,3,FALSE)),"")</f>
        <v/>
      </c>
      <c r="I1493" s="1"/>
      <c r="J1493" s="1"/>
      <c r="K1493" s="30"/>
      <c r="L1493" s="30"/>
      <c r="M1493" s="22"/>
      <c r="N1493" s="22"/>
      <c r="O1493" s="40" t="str">
        <f t="shared" si="46"/>
        <v/>
      </c>
      <c r="P1493" s="41" t="str">
        <f t="shared" si="47"/>
        <v/>
      </c>
    </row>
    <row r="1494" spans="1:16" s="2" customFormat="1">
      <c r="A1494" s="1"/>
      <c r="B1494" s="1"/>
      <c r="C1494" s="21"/>
      <c r="D1494" s="21"/>
      <c r="E1494" s="44" t="str">
        <f>IFERROR(IF(RIGHT(C1494,3)="999","Contract/Other",VLOOKUP(C1494,'Assistance Listings'!$A$1:$C$9999,2,FALSE)),"")</f>
        <v/>
      </c>
      <c r="F1494" s="1"/>
      <c r="G1494" s="1"/>
      <c r="H1494" s="44" t="str">
        <f>IFERROR(IF(G1494="Y","R&amp;D Cluster",VLOOKUP(VALUE(C1494),Clusters!$A$5:$C$9999,3,FALSE)),"")</f>
        <v/>
      </c>
      <c r="I1494" s="1"/>
      <c r="J1494" s="1"/>
      <c r="K1494" s="30"/>
      <c r="L1494" s="30"/>
      <c r="M1494" s="22"/>
      <c r="N1494" s="22"/>
      <c r="O1494" s="40" t="str">
        <f t="shared" si="46"/>
        <v/>
      </c>
      <c r="P1494" s="41" t="str">
        <f t="shared" si="47"/>
        <v/>
      </c>
    </row>
    <row r="1495" spans="1:16" s="2" customFormat="1">
      <c r="A1495" s="1"/>
      <c r="B1495" s="1"/>
      <c r="C1495" s="21"/>
      <c r="D1495" s="21"/>
      <c r="E1495" s="44" t="str">
        <f>IFERROR(IF(RIGHT(C1495,3)="999","Contract/Other",VLOOKUP(C1495,'Assistance Listings'!$A$1:$C$9999,2,FALSE)),"")</f>
        <v/>
      </c>
      <c r="F1495" s="1"/>
      <c r="G1495" s="1"/>
      <c r="H1495" s="44" t="str">
        <f>IFERROR(IF(G1495="Y","R&amp;D Cluster",VLOOKUP(VALUE(C1495),Clusters!$A$5:$C$9999,3,FALSE)),"")</f>
        <v/>
      </c>
      <c r="I1495" s="1"/>
      <c r="J1495" s="1"/>
      <c r="K1495" s="30"/>
      <c r="L1495" s="30"/>
      <c r="M1495" s="22"/>
      <c r="N1495" s="22"/>
      <c r="O1495" s="40" t="str">
        <f t="shared" si="46"/>
        <v/>
      </c>
      <c r="P1495" s="41" t="str">
        <f t="shared" si="47"/>
        <v/>
      </c>
    </row>
    <row r="1496" spans="1:16" s="2" customFormat="1">
      <c r="A1496" s="1"/>
      <c r="B1496" s="1"/>
      <c r="C1496" s="21"/>
      <c r="D1496" s="21"/>
      <c r="E1496" s="44" t="str">
        <f>IFERROR(IF(RIGHT(C1496,3)="999","Contract/Other",VLOOKUP(C1496,'Assistance Listings'!$A$1:$C$9999,2,FALSE)),"")</f>
        <v/>
      </c>
      <c r="F1496" s="1"/>
      <c r="G1496" s="1"/>
      <c r="H1496" s="44" t="str">
        <f>IFERROR(IF(G1496="Y","R&amp;D Cluster",VLOOKUP(VALUE(C1496),Clusters!$A$5:$C$9999,3,FALSE)),"")</f>
        <v/>
      </c>
      <c r="I1496" s="1"/>
      <c r="J1496" s="1"/>
      <c r="K1496" s="30"/>
      <c r="L1496" s="30"/>
      <c r="M1496" s="22"/>
      <c r="N1496" s="22"/>
      <c r="O1496" s="40" t="str">
        <f t="shared" si="46"/>
        <v/>
      </c>
      <c r="P1496" s="41" t="str">
        <f t="shared" si="47"/>
        <v/>
      </c>
    </row>
    <row r="1497" spans="1:16" s="2" customFormat="1">
      <c r="A1497" s="1"/>
      <c r="B1497" s="1"/>
      <c r="C1497" s="21"/>
      <c r="D1497" s="21"/>
      <c r="E1497" s="44" t="str">
        <f>IFERROR(IF(RIGHT(C1497,3)="999","Contract/Other",VLOOKUP(C1497,'Assistance Listings'!$A$1:$C$9999,2,FALSE)),"")</f>
        <v/>
      </c>
      <c r="F1497" s="1"/>
      <c r="G1497" s="1"/>
      <c r="H1497" s="44" t="str">
        <f>IFERROR(IF(G1497="Y","R&amp;D Cluster",VLOOKUP(VALUE(C1497),Clusters!$A$5:$C$9999,3,FALSE)),"")</f>
        <v/>
      </c>
      <c r="I1497" s="1"/>
      <c r="J1497" s="1"/>
      <c r="K1497" s="30"/>
      <c r="L1497" s="30"/>
      <c r="M1497" s="22"/>
      <c r="N1497" s="22"/>
      <c r="O1497" s="40" t="str">
        <f t="shared" si="46"/>
        <v/>
      </c>
      <c r="P1497" s="41" t="str">
        <f t="shared" si="47"/>
        <v/>
      </c>
    </row>
    <row r="1498" spans="1:16" s="2" customFormat="1">
      <c r="A1498" s="1"/>
      <c r="B1498" s="1"/>
      <c r="C1498" s="21"/>
      <c r="D1498" s="21"/>
      <c r="E1498" s="44" t="str">
        <f>IFERROR(IF(RIGHT(C1498,3)="999","Contract/Other",VLOOKUP(C1498,'Assistance Listings'!$A$1:$C$9999,2,FALSE)),"")</f>
        <v/>
      </c>
      <c r="F1498" s="1"/>
      <c r="G1498" s="1"/>
      <c r="H1498" s="44" t="str">
        <f>IFERROR(IF(G1498="Y","R&amp;D Cluster",VLOOKUP(VALUE(C1498),Clusters!$A$5:$C$9999,3,FALSE)),"")</f>
        <v/>
      </c>
      <c r="I1498" s="1"/>
      <c r="J1498" s="1"/>
      <c r="K1498" s="30"/>
      <c r="L1498" s="30"/>
      <c r="M1498" s="22"/>
      <c r="N1498" s="22"/>
      <c r="O1498" s="40" t="str">
        <f t="shared" si="46"/>
        <v/>
      </c>
      <c r="P1498" s="41" t="str">
        <f t="shared" si="47"/>
        <v/>
      </c>
    </row>
    <row r="1499" spans="1:16" s="2" customFormat="1">
      <c r="A1499" s="1"/>
      <c r="B1499" s="1"/>
      <c r="C1499" s="21"/>
      <c r="D1499" s="21"/>
      <c r="E1499" s="44" t="str">
        <f>IFERROR(IF(RIGHT(C1499,3)="999","Contract/Other",VLOOKUP(C1499,'Assistance Listings'!$A$1:$C$9999,2,FALSE)),"")</f>
        <v/>
      </c>
      <c r="F1499" s="1"/>
      <c r="G1499" s="1"/>
      <c r="H1499" s="44" t="str">
        <f>IFERROR(IF(G1499="Y","R&amp;D Cluster",VLOOKUP(VALUE(C1499),Clusters!$A$5:$C$9999,3,FALSE)),"")</f>
        <v/>
      </c>
      <c r="I1499" s="1"/>
      <c r="J1499" s="1"/>
      <c r="K1499" s="30"/>
      <c r="L1499" s="30"/>
      <c r="M1499" s="22"/>
      <c r="N1499" s="22"/>
      <c r="O1499" s="40" t="str">
        <f t="shared" si="46"/>
        <v/>
      </c>
      <c r="P1499" s="41" t="str">
        <f t="shared" si="47"/>
        <v/>
      </c>
    </row>
    <row r="1500" spans="1:16" s="2" customFormat="1">
      <c r="A1500" s="1"/>
      <c r="B1500" s="1"/>
      <c r="C1500" s="21"/>
      <c r="D1500" s="21"/>
      <c r="E1500" s="44" t="str">
        <f>IFERROR(IF(RIGHT(C1500,3)="999","Contract/Other",VLOOKUP(C1500,'Assistance Listings'!$A$1:$C$9999,2,FALSE)),"")</f>
        <v/>
      </c>
      <c r="F1500" s="1"/>
      <c r="G1500" s="1"/>
      <c r="H1500" s="44" t="str">
        <f>IFERROR(IF(G1500="Y","R&amp;D Cluster",VLOOKUP(VALUE(C1500),Clusters!$A$5:$C$9999,3,FALSE)),"")</f>
        <v/>
      </c>
      <c r="I1500" s="1"/>
      <c r="J1500" s="1"/>
      <c r="K1500" s="30"/>
      <c r="L1500" s="30"/>
      <c r="M1500" s="22"/>
      <c r="N1500" s="22"/>
      <c r="O1500" s="40" t="str">
        <f t="shared" si="46"/>
        <v/>
      </c>
      <c r="P1500" s="41" t="str">
        <f t="shared" si="47"/>
        <v/>
      </c>
    </row>
    <row r="1501" spans="1:16" s="2" customFormat="1">
      <c r="A1501" s="1"/>
      <c r="B1501" s="1"/>
      <c r="C1501" s="21"/>
      <c r="D1501" s="21"/>
      <c r="E1501" s="44" t="str">
        <f>IFERROR(IF(RIGHT(C1501,3)="999","Contract/Other",VLOOKUP(C1501,'Assistance Listings'!$A$1:$C$9999,2,FALSE)),"")</f>
        <v/>
      </c>
      <c r="F1501" s="1"/>
      <c r="G1501" s="1"/>
      <c r="H1501" s="44" t="str">
        <f>IFERROR(IF(G1501="Y","R&amp;D Cluster",VLOOKUP(VALUE(C1501),Clusters!$A$5:$C$9999,3,FALSE)),"")</f>
        <v/>
      </c>
      <c r="I1501" s="1"/>
      <c r="J1501" s="1"/>
      <c r="K1501" s="30"/>
      <c r="L1501" s="30"/>
      <c r="M1501" s="22"/>
      <c r="N1501" s="22"/>
      <c r="O1501" s="40" t="str">
        <f t="shared" si="46"/>
        <v/>
      </c>
      <c r="P1501" s="41" t="str">
        <f t="shared" si="47"/>
        <v/>
      </c>
    </row>
    <row r="1502" spans="1:16" s="2" customFormat="1">
      <c r="A1502" s="1"/>
      <c r="B1502" s="1"/>
      <c r="C1502" s="21"/>
      <c r="D1502" s="21"/>
      <c r="E1502" s="44" t="str">
        <f>IFERROR(IF(RIGHT(C1502,3)="999","Contract/Other",VLOOKUP(C1502,'Assistance Listings'!$A$1:$C$9999,2,FALSE)),"")</f>
        <v/>
      </c>
      <c r="F1502" s="1"/>
      <c r="G1502" s="1"/>
      <c r="H1502" s="44" t="str">
        <f>IFERROR(IF(G1502="Y","R&amp;D Cluster",VLOOKUP(VALUE(C1502),Clusters!$A$5:$C$9999,3,FALSE)),"")</f>
        <v/>
      </c>
      <c r="I1502" s="1"/>
      <c r="J1502" s="1"/>
      <c r="K1502" s="30"/>
      <c r="L1502" s="30"/>
      <c r="M1502" s="22"/>
      <c r="N1502" s="22"/>
      <c r="O1502" s="40" t="str">
        <f t="shared" si="46"/>
        <v/>
      </c>
      <c r="P1502" s="41" t="str">
        <f t="shared" si="47"/>
        <v/>
      </c>
    </row>
    <row r="1503" spans="1:16" s="2" customFormat="1">
      <c r="A1503" s="1"/>
      <c r="B1503" s="1"/>
      <c r="C1503" s="21"/>
      <c r="D1503" s="21"/>
      <c r="E1503" s="44" t="str">
        <f>IFERROR(IF(RIGHT(C1503,3)="999","Contract/Other",VLOOKUP(C1503,'Assistance Listings'!$A$1:$C$9999,2,FALSE)),"")</f>
        <v/>
      </c>
      <c r="F1503" s="1"/>
      <c r="G1503" s="1"/>
      <c r="H1503" s="44" t="str">
        <f>IFERROR(IF(G1503="Y","R&amp;D Cluster",VLOOKUP(VALUE(C1503),Clusters!$A$5:$C$9999,3,FALSE)),"")</f>
        <v/>
      </c>
      <c r="I1503" s="1"/>
      <c r="J1503" s="1"/>
      <c r="K1503" s="30"/>
      <c r="L1503" s="30"/>
      <c r="M1503" s="22"/>
      <c r="N1503" s="22"/>
      <c r="O1503" s="40" t="str">
        <f t="shared" si="46"/>
        <v/>
      </c>
      <c r="P1503" s="41" t="str">
        <f t="shared" si="47"/>
        <v/>
      </c>
    </row>
    <row r="1504" spans="1:16" s="2" customFormat="1">
      <c r="A1504" s="1"/>
      <c r="B1504" s="1"/>
      <c r="C1504" s="21"/>
      <c r="D1504" s="21"/>
      <c r="E1504" s="44" t="str">
        <f>IFERROR(IF(RIGHT(C1504,3)="999","Contract/Other",VLOOKUP(C1504,'Assistance Listings'!$A$1:$C$9999,2,FALSE)),"")</f>
        <v/>
      </c>
      <c r="F1504" s="1"/>
      <c r="G1504" s="1"/>
      <c r="H1504" s="44" t="str">
        <f>IFERROR(IF(G1504="Y","R&amp;D Cluster",VLOOKUP(VALUE(C1504),Clusters!$A$5:$C$9999,3,FALSE)),"")</f>
        <v/>
      </c>
      <c r="I1504" s="1"/>
      <c r="J1504" s="1"/>
      <c r="K1504" s="30"/>
      <c r="L1504" s="30"/>
      <c r="M1504" s="22"/>
      <c r="N1504" s="22"/>
      <c r="O1504" s="40" t="str">
        <f t="shared" si="46"/>
        <v/>
      </c>
      <c r="P1504" s="41" t="str">
        <f t="shared" si="47"/>
        <v/>
      </c>
    </row>
    <row r="1505" spans="1:16" s="2" customFormat="1">
      <c r="A1505" s="1"/>
      <c r="B1505" s="1"/>
      <c r="C1505" s="21"/>
      <c r="D1505" s="21"/>
      <c r="E1505" s="44" t="str">
        <f>IFERROR(IF(RIGHT(C1505,3)="999","Contract/Other",VLOOKUP(C1505,'Assistance Listings'!$A$1:$C$9999,2,FALSE)),"")</f>
        <v/>
      </c>
      <c r="F1505" s="1"/>
      <c r="G1505" s="1"/>
      <c r="H1505" s="44" t="str">
        <f>IFERROR(IF(G1505="Y","R&amp;D Cluster",VLOOKUP(VALUE(C1505),Clusters!$A$5:$C$9999,3,FALSE)),"")</f>
        <v/>
      </c>
      <c r="I1505" s="1"/>
      <c r="J1505" s="1"/>
      <c r="K1505" s="30"/>
      <c r="L1505" s="30"/>
      <c r="M1505" s="22"/>
      <c r="N1505" s="22"/>
      <c r="O1505" s="40" t="str">
        <f t="shared" si="46"/>
        <v/>
      </c>
      <c r="P1505" s="41" t="str">
        <f t="shared" si="47"/>
        <v/>
      </c>
    </row>
    <row r="1506" spans="1:16" s="2" customFormat="1">
      <c r="A1506" s="1"/>
      <c r="B1506" s="1"/>
      <c r="C1506" s="21"/>
      <c r="D1506" s="21"/>
      <c r="E1506" s="44" t="str">
        <f>IFERROR(IF(RIGHT(C1506,3)="999","Contract/Other",VLOOKUP(C1506,'Assistance Listings'!$A$1:$C$9999,2,FALSE)),"")</f>
        <v/>
      </c>
      <c r="F1506" s="1"/>
      <c r="G1506" s="1"/>
      <c r="H1506" s="44" t="str">
        <f>IFERROR(IF(G1506="Y","R&amp;D Cluster",VLOOKUP(VALUE(C1506),Clusters!$A$5:$C$9999,3,FALSE)),"")</f>
        <v/>
      </c>
      <c r="I1506" s="1"/>
      <c r="J1506" s="1"/>
      <c r="K1506" s="30"/>
      <c r="L1506" s="30"/>
      <c r="M1506" s="22"/>
      <c r="N1506" s="22"/>
      <c r="O1506" s="40" t="str">
        <f t="shared" si="46"/>
        <v/>
      </c>
      <c r="P1506" s="41" t="str">
        <f t="shared" si="47"/>
        <v/>
      </c>
    </row>
    <row r="1507" spans="1:16" s="2" customFormat="1">
      <c r="A1507" s="1"/>
      <c r="B1507" s="1"/>
      <c r="C1507" s="21"/>
      <c r="D1507" s="21"/>
      <c r="E1507" s="44" t="str">
        <f>IFERROR(IF(RIGHT(C1507,3)="999","Contract/Other",VLOOKUP(C1507,'Assistance Listings'!$A$1:$C$9999,2,FALSE)),"")</f>
        <v/>
      </c>
      <c r="F1507" s="1"/>
      <c r="G1507" s="1"/>
      <c r="H1507" s="44" t="str">
        <f>IFERROR(IF(G1507="Y","R&amp;D Cluster",VLOOKUP(VALUE(C1507),Clusters!$A$5:$C$9999,3,FALSE)),"")</f>
        <v/>
      </c>
      <c r="I1507" s="1"/>
      <c r="J1507" s="1"/>
      <c r="K1507" s="30"/>
      <c r="L1507" s="30"/>
      <c r="M1507" s="22"/>
      <c r="N1507" s="22"/>
      <c r="O1507" s="40" t="str">
        <f t="shared" si="46"/>
        <v/>
      </c>
      <c r="P1507" s="41" t="str">
        <f t="shared" si="47"/>
        <v/>
      </c>
    </row>
    <row r="1508" spans="1:16" s="2" customFormat="1">
      <c r="A1508" s="1"/>
      <c r="B1508" s="1"/>
      <c r="C1508" s="21"/>
      <c r="D1508" s="21"/>
      <c r="E1508" s="44" t="str">
        <f>IFERROR(IF(RIGHT(C1508,3)="999","Contract/Other",VLOOKUP(C1508,'Assistance Listings'!$A$1:$C$9999,2,FALSE)),"")</f>
        <v/>
      </c>
      <c r="F1508" s="1"/>
      <c r="G1508" s="1"/>
      <c r="H1508" s="44" t="str">
        <f>IFERROR(IF(G1508="Y","R&amp;D Cluster",VLOOKUP(VALUE(C1508),Clusters!$A$5:$C$9999,3,FALSE)),"")</f>
        <v/>
      </c>
      <c r="I1508" s="1"/>
      <c r="J1508" s="1"/>
      <c r="K1508" s="30"/>
      <c r="L1508" s="30"/>
      <c r="M1508" s="22"/>
      <c r="N1508" s="22"/>
      <c r="O1508" s="40" t="str">
        <f t="shared" si="46"/>
        <v/>
      </c>
      <c r="P1508" s="41" t="str">
        <f t="shared" si="47"/>
        <v/>
      </c>
    </row>
    <row r="1509" spans="1:16" s="2" customFormat="1">
      <c r="A1509" s="1"/>
      <c r="B1509" s="1"/>
      <c r="C1509" s="21"/>
      <c r="D1509" s="21"/>
      <c r="E1509" s="44" t="str">
        <f>IFERROR(IF(RIGHT(C1509,3)="999","Contract/Other",VLOOKUP(C1509,'Assistance Listings'!$A$1:$C$9999,2,FALSE)),"")</f>
        <v/>
      </c>
      <c r="F1509" s="1"/>
      <c r="G1509" s="1"/>
      <c r="H1509" s="44" t="str">
        <f>IFERROR(IF(G1509="Y","R&amp;D Cluster",VLOOKUP(VALUE(C1509),Clusters!$A$5:$C$9999,3,FALSE)),"")</f>
        <v/>
      </c>
      <c r="I1509" s="1"/>
      <c r="J1509" s="1"/>
      <c r="K1509" s="30"/>
      <c r="L1509" s="30"/>
      <c r="M1509" s="22"/>
      <c r="N1509" s="22"/>
      <c r="O1509" s="40" t="str">
        <f t="shared" si="46"/>
        <v/>
      </c>
      <c r="P1509" s="41" t="str">
        <f t="shared" si="47"/>
        <v/>
      </c>
    </row>
    <row r="1510" spans="1:16" s="2" customFormat="1">
      <c r="A1510" s="1"/>
      <c r="B1510" s="1"/>
      <c r="C1510" s="21"/>
      <c r="D1510" s="21"/>
      <c r="E1510" s="44" t="str">
        <f>IFERROR(IF(RIGHT(C1510,3)="999","Contract/Other",VLOOKUP(C1510,'Assistance Listings'!$A$1:$C$9999,2,FALSE)),"")</f>
        <v/>
      </c>
      <c r="F1510" s="1"/>
      <c r="G1510" s="1"/>
      <c r="H1510" s="44" t="str">
        <f>IFERROR(IF(G1510="Y","R&amp;D Cluster",VLOOKUP(VALUE(C1510),Clusters!$A$5:$C$9999,3,FALSE)),"")</f>
        <v/>
      </c>
      <c r="I1510" s="1"/>
      <c r="J1510" s="1"/>
      <c r="K1510" s="30"/>
      <c r="L1510" s="30"/>
      <c r="M1510" s="22"/>
      <c r="N1510" s="22"/>
      <c r="O1510" s="40" t="str">
        <f t="shared" si="46"/>
        <v/>
      </c>
      <c r="P1510" s="41" t="str">
        <f t="shared" si="47"/>
        <v/>
      </c>
    </row>
    <row r="1511" spans="1:16" s="2" customFormat="1">
      <c r="A1511" s="1"/>
      <c r="B1511" s="1"/>
      <c r="C1511" s="21"/>
      <c r="D1511" s="21"/>
      <c r="E1511" s="44" t="str">
        <f>IFERROR(IF(RIGHT(C1511,3)="999","Contract/Other",VLOOKUP(C1511,'Assistance Listings'!$A$1:$C$9999,2,FALSE)),"")</f>
        <v/>
      </c>
      <c r="F1511" s="1"/>
      <c r="G1511" s="1"/>
      <c r="H1511" s="44" t="str">
        <f>IFERROR(IF(G1511="Y","R&amp;D Cluster",VLOOKUP(VALUE(C1511),Clusters!$A$5:$C$9999,3,FALSE)),"")</f>
        <v/>
      </c>
      <c r="I1511" s="1"/>
      <c r="J1511" s="1"/>
      <c r="K1511" s="30"/>
      <c r="L1511" s="30"/>
      <c r="M1511" s="22"/>
      <c r="N1511" s="22"/>
      <c r="O1511" s="40" t="str">
        <f t="shared" si="46"/>
        <v/>
      </c>
      <c r="P1511" s="41" t="str">
        <f t="shared" si="47"/>
        <v/>
      </c>
    </row>
    <row r="1512" spans="1:16" s="2" customFormat="1">
      <c r="A1512" s="1"/>
      <c r="B1512" s="1"/>
      <c r="C1512" s="21"/>
      <c r="D1512" s="21"/>
      <c r="E1512" s="44" t="str">
        <f>IFERROR(IF(RIGHT(C1512,3)="999","Contract/Other",VLOOKUP(C1512,'Assistance Listings'!$A$1:$C$9999,2,FALSE)),"")</f>
        <v/>
      </c>
      <c r="F1512" s="1"/>
      <c r="G1512" s="1"/>
      <c r="H1512" s="44" t="str">
        <f>IFERROR(IF(G1512="Y","R&amp;D Cluster",VLOOKUP(VALUE(C1512),Clusters!$A$5:$C$9999,3,FALSE)),"")</f>
        <v/>
      </c>
      <c r="I1512" s="1"/>
      <c r="J1512" s="1"/>
      <c r="K1512" s="30"/>
      <c r="L1512" s="30"/>
      <c r="M1512" s="22"/>
      <c r="N1512" s="22"/>
      <c r="O1512" s="40" t="str">
        <f t="shared" si="46"/>
        <v/>
      </c>
      <c r="P1512" s="41" t="str">
        <f t="shared" si="47"/>
        <v/>
      </c>
    </row>
    <row r="1513" spans="1:16" s="2" customFormat="1">
      <c r="A1513" s="1"/>
      <c r="B1513" s="1"/>
      <c r="C1513" s="21"/>
      <c r="D1513" s="21"/>
      <c r="E1513" s="44" t="str">
        <f>IFERROR(IF(RIGHT(C1513,3)="999","Contract/Other",VLOOKUP(C1513,'Assistance Listings'!$A$1:$C$9999,2,FALSE)),"")</f>
        <v/>
      </c>
      <c r="F1513" s="1"/>
      <c r="G1513" s="1"/>
      <c r="H1513" s="44" t="str">
        <f>IFERROR(IF(G1513="Y","R&amp;D Cluster",VLOOKUP(VALUE(C1513),Clusters!$A$5:$C$9999,3,FALSE)),"")</f>
        <v/>
      </c>
      <c r="I1513" s="1"/>
      <c r="J1513" s="1"/>
      <c r="K1513" s="30"/>
      <c r="L1513" s="30"/>
      <c r="M1513" s="22"/>
      <c r="N1513" s="22"/>
      <c r="O1513" s="40" t="str">
        <f t="shared" si="46"/>
        <v/>
      </c>
      <c r="P1513" s="41" t="str">
        <f t="shared" si="47"/>
        <v/>
      </c>
    </row>
    <row r="1514" spans="1:16" s="2" customFormat="1">
      <c r="A1514" s="1"/>
      <c r="B1514" s="1"/>
      <c r="C1514" s="21"/>
      <c r="D1514" s="21"/>
      <c r="E1514" s="44" t="str">
        <f>IFERROR(IF(RIGHT(C1514,3)="999","Contract/Other",VLOOKUP(C1514,'Assistance Listings'!$A$1:$C$9999,2,FALSE)),"")</f>
        <v/>
      </c>
      <c r="F1514" s="1"/>
      <c r="G1514" s="1"/>
      <c r="H1514" s="44" t="str">
        <f>IFERROR(IF(G1514="Y","R&amp;D Cluster",VLOOKUP(VALUE(C1514),Clusters!$A$5:$C$9999,3,FALSE)),"")</f>
        <v/>
      </c>
      <c r="I1514" s="1"/>
      <c r="J1514" s="1"/>
      <c r="K1514" s="30"/>
      <c r="L1514" s="30"/>
      <c r="M1514" s="22"/>
      <c r="N1514" s="22"/>
      <c r="O1514" s="40" t="str">
        <f t="shared" si="46"/>
        <v/>
      </c>
      <c r="P1514" s="41" t="str">
        <f t="shared" si="47"/>
        <v/>
      </c>
    </row>
    <row r="1515" spans="1:16" s="2" customFormat="1">
      <c r="A1515" s="1"/>
      <c r="B1515" s="1"/>
      <c r="C1515" s="21"/>
      <c r="D1515" s="21"/>
      <c r="E1515" s="44" t="str">
        <f>IFERROR(IF(RIGHT(C1515,3)="999","Contract/Other",VLOOKUP(C1515,'Assistance Listings'!$A$1:$C$9999,2,FALSE)),"")</f>
        <v/>
      </c>
      <c r="F1515" s="1"/>
      <c r="G1515" s="1"/>
      <c r="H1515" s="44" t="str">
        <f>IFERROR(IF(G1515="Y","R&amp;D Cluster",VLOOKUP(VALUE(C1515),Clusters!$A$5:$C$9999,3,FALSE)),"")</f>
        <v/>
      </c>
      <c r="I1515" s="1"/>
      <c r="J1515" s="1"/>
      <c r="K1515" s="30"/>
      <c r="L1515" s="30"/>
      <c r="M1515" s="22"/>
      <c r="N1515" s="22"/>
      <c r="O1515" s="40" t="str">
        <f t="shared" si="46"/>
        <v/>
      </c>
      <c r="P1515" s="41" t="str">
        <f t="shared" si="47"/>
        <v/>
      </c>
    </row>
    <row r="1516" spans="1:16" s="2" customFormat="1">
      <c r="A1516" s="1"/>
      <c r="B1516" s="1"/>
      <c r="C1516" s="21"/>
      <c r="D1516" s="21"/>
      <c r="E1516" s="44" t="str">
        <f>IFERROR(IF(RIGHT(C1516,3)="999","Contract/Other",VLOOKUP(C1516,'Assistance Listings'!$A$1:$C$9999,2,FALSE)),"")</f>
        <v/>
      </c>
      <c r="F1516" s="1"/>
      <c r="G1516" s="1"/>
      <c r="H1516" s="44" t="str">
        <f>IFERROR(IF(G1516="Y","R&amp;D Cluster",VLOOKUP(VALUE(C1516),Clusters!$A$5:$C$9999,3,FALSE)),"")</f>
        <v/>
      </c>
      <c r="I1516" s="1"/>
      <c r="J1516" s="1"/>
      <c r="K1516" s="30"/>
      <c r="L1516" s="30"/>
      <c r="M1516" s="22"/>
      <c r="N1516" s="22"/>
      <c r="O1516" s="40" t="str">
        <f t="shared" si="46"/>
        <v/>
      </c>
      <c r="P1516" s="41" t="str">
        <f t="shared" si="47"/>
        <v/>
      </c>
    </row>
    <row r="1517" spans="1:16" s="2" customFormat="1">
      <c r="A1517" s="1"/>
      <c r="B1517" s="1"/>
      <c r="C1517" s="21"/>
      <c r="D1517" s="21"/>
      <c r="E1517" s="44" t="str">
        <f>IFERROR(IF(RIGHT(C1517,3)="999","Contract/Other",VLOOKUP(C1517,'Assistance Listings'!$A$1:$C$9999,2,FALSE)),"")</f>
        <v/>
      </c>
      <c r="F1517" s="1"/>
      <c r="G1517" s="1"/>
      <c r="H1517" s="44" t="str">
        <f>IFERROR(IF(G1517="Y","R&amp;D Cluster",VLOOKUP(VALUE(C1517),Clusters!$A$5:$C$9999,3,FALSE)),"")</f>
        <v/>
      </c>
      <c r="I1517" s="1"/>
      <c r="J1517" s="1"/>
      <c r="K1517" s="30"/>
      <c r="L1517" s="30"/>
      <c r="M1517" s="22"/>
      <c r="N1517" s="22"/>
      <c r="O1517" s="40" t="str">
        <f t="shared" si="46"/>
        <v/>
      </c>
      <c r="P1517" s="41" t="str">
        <f t="shared" si="47"/>
        <v/>
      </c>
    </row>
    <row r="1518" spans="1:16" s="2" customFormat="1">
      <c r="A1518" s="1"/>
      <c r="B1518" s="1"/>
      <c r="C1518" s="21"/>
      <c r="D1518" s="21"/>
      <c r="E1518" s="44" t="str">
        <f>IFERROR(IF(RIGHT(C1518,3)="999","Contract/Other",VLOOKUP(C1518,'Assistance Listings'!$A$1:$C$9999,2,FALSE)),"")</f>
        <v/>
      </c>
      <c r="F1518" s="1"/>
      <c r="G1518" s="1"/>
      <c r="H1518" s="44" t="str">
        <f>IFERROR(IF(G1518="Y","R&amp;D Cluster",VLOOKUP(VALUE(C1518),Clusters!$A$5:$C$9999,3,FALSE)),"")</f>
        <v/>
      </c>
      <c r="I1518" s="1"/>
      <c r="J1518" s="1"/>
      <c r="K1518" s="30"/>
      <c r="L1518" s="30"/>
      <c r="M1518" s="22"/>
      <c r="N1518" s="22"/>
      <c r="O1518" s="40" t="str">
        <f t="shared" si="46"/>
        <v/>
      </c>
      <c r="P1518" s="41" t="str">
        <f t="shared" si="47"/>
        <v/>
      </c>
    </row>
    <row r="1519" spans="1:16" s="2" customFormat="1">
      <c r="A1519" s="1"/>
      <c r="B1519" s="1"/>
      <c r="C1519" s="21"/>
      <c r="D1519" s="21"/>
      <c r="E1519" s="44" t="str">
        <f>IFERROR(IF(RIGHT(C1519,3)="999","Contract/Other",VLOOKUP(C1519,'Assistance Listings'!$A$1:$C$9999,2,FALSE)),"")</f>
        <v/>
      </c>
      <c r="F1519" s="1"/>
      <c r="G1519" s="1"/>
      <c r="H1519" s="44" t="str">
        <f>IFERROR(IF(G1519="Y","R&amp;D Cluster",VLOOKUP(VALUE(C1519),Clusters!$A$5:$C$9999,3,FALSE)),"")</f>
        <v/>
      </c>
      <c r="I1519" s="1"/>
      <c r="J1519" s="1"/>
      <c r="K1519" s="30"/>
      <c r="L1519" s="30"/>
      <c r="M1519" s="22"/>
      <c r="N1519" s="22"/>
      <c r="O1519" s="40" t="str">
        <f t="shared" si="46"/>
        <v/>
      </c>
      <c r="P1519" s="41" t="str">
        <f t="shared" si="47"/>
        <v/>
      </c>
    </row>
    <row r="1520" spans="1:16" s="2" customFormat="1">
      <c r="A1520" s="1"/>
      <c r="B1520" s="1"/>
      <c r="C1520" s="21"/>
      <c r="D1520" s="21"/>
      <c r="E1520" s="44" t="str">
        <f>IFERROR(IF(RIGHT(C1520,3)="999","Contract/Other",VLOOKUP(C1520,'Assistance Listings'!$A$1:$C$9999,2,FALSE)),"")</f>
        <v/>
      </c>
      <c r="F1520" s="1"/>
      <c r="G1520" s="1"/>
      <c r="H1520" s="44" t="str">
        <f>IFERROR(IF(G1520="Y","R&amp;D Cluster",VLOOKUP(VALUE(C1520),Clusters!$A$5:$C$9999,3,FALSE)),"")</f>
        <v/>
      </c>
      <c r="I1520" s="1"/>
      <c r="J1520" s="1"/>
      <c r="K1520" s="30"/>
      <c r="L1520" s="30"/>
      <c r="M1520" s="22"/>
      <c r="N1520" s="22"/>
      <c r="O1520" s="40" t="str">
        <f t="shared" si="46"/>
        <v/>
      </c>
      <c r="P1520" s="41" t="str">
        <f t="shared" si="47"/>
        <v/>
      </c>
    </row>
    <row r="1521" spans="1:16" s="2" customFormat="1">
      <c r="A1521" s="1"/>
      <c r="B1521" s="1"/>
      <c r="C1521" s="21"/>
      <c r="D1521" s="21"/>
      <c r="E1521" s="44" t="str">
        <f>IFERROR(IF(RIGHT(C1521,3)="999","Contract/Other",VLOOKUP(C1521,'Assistance Listings'!$A$1:$C$9999,2,FALSE)),"")</f>
        <v/>
      </c>
      <c r="F1521" s="1"/>
      <c r="G1521" s="1"/>
      <c r="H1521" s="44" t="str">
        <f>IFERROR(IF(G1521="Y","R&amp;D Cluster",VLOOKUP(VALUE(C1521),Clusters!$A$5:$C$9999,3,FALSE)),"")</f>
        <v/>
      </c>
      <c r="I1521" s="1"/>
      <c r="J1521" s="1"/>
      <c r="K1521" s="30"/>
      <c r="L1521" s="30"/>
      <c r="M1521" s="22"/>
      <c r="N1521" s="22"/>
      <c r="O1521" s="40" t="str">
        <f t="shared" si="46"/>
        <v/>
      </c>
      <c r="P1521" s="41" t="str">
        <f t="shared" si="47"/>
        <v/>
      </c>
    </row>
    <row r="1522" spans="1:16" s="2" customFormat="1">
      <c r="A1522" s="1"/>
      <c r="B1522" s="1"/>
      <c r="C1522" s="21"/>
      <c r="D1522" s="21"/>
      <c r="E1522" s="44" t="str">
        <f>IFERROR(IF(RIGHT(C1522,3)="999","Contract/Other",VLOOKUP(C1522,'Assistance Listings'!$A$1:$C$9999,2,FALSE)),"")</f>
        <v/>
      </c>
      <c r="F1522" s="1"/>
      <c r="G1522" s="1"/>
      <c r="H1522" s="44" t="str">
        <f>IFERROR(IF(G1522="Y","R&amp;D Cluster",VLOOKUP(VALUE(C1522),Clusters!$A$5:$C$9999,3,FALSE)),"")</f>
        <v/>
      </c>
      <c r="I1522" s="1"/>
      <c r="J1522" s="1"/>
      <c r="K1522" s="30"/>
      <c r="L1522" s="30"/>
      <c r="M1522" s="22"/>
      <c r="N1522" s="22"/>
      <c r="O1522" s="40" t="str">
        <f t="shared" si="46"/>
        <v/>
      </c>
      <c r="P1522" s="41" t="str">
        <f t="shared" si="47"/>
        <v/>
      </c>
    </row>
    <row r="1523" spans="1:16" s="2" customFormat="1">
      <c r="A1523" s="1"/>
      <c r="B1523" s="1"/>
      <c r="C1523" s="21"/>
      <c r="D1523" s="21"/>
      <c r="E1523" s="44" t="str">
        <f>IFERROR(IF(RIGHT(C1523,3)="999","Contract/Other",VLOOKUP(C1523,'Assistance Listings'!$A$1:$C$9999,2,FALSE)),"")</f>
        <v/>
      </c>
      <c r="F1523" s="1"/>
      <c r="G1523" s="1"/>
      <c r="H1523" s="44" t="str">
        <f>IFERROR(IF(G1523="Y","R&amp;D Cluster",VLOOKUP(VALUE(C1523),Clusters!$A$5:$C$9999,3,FALSE)),"")</f>
        <v/>
      </c>
      <c r="I1523" s="1"/>
      <c r="J1523" s="1"/>
      <c r="K1523" s="30"/>
      <c r="L1523" s="30"/>
      <c r="M1523" s="22"/>
      <c r="N1523" s="22"/>
      <c r="O1523" s="40" t="str">
        <f t="shared" si="46"/>
        <v/>
      </c>
      <c r="P1523" s="41" t="str">
        <f t="shared" si="47"/>
        <v/>
      </c>
    </row>
    <row r="1524" spans="1:16" s="2" customFormat="1">
      <c r="A1524" s="1"/>
      <c r="B1524" s="1"/>
      <c r="C1524" s="21"/>
      <c r="D1524" s="21"/>
      <c r="E1524" s="44" t="str">
        <f>IFERROR(IF(RIGHT(C1524,3)="999","Contract/Other",VLOOKUP(C1524,'Assistance Listings'!$A$1:$C$9999,2,FALSE)),"")</f>
        <v/>
      </c>
      <c r="F1524" s="1"/>
      <c r="G1524" s="1"/>
      <c r="H1524" s="44" t="str">
        <f>IFERROR(IF(G1524="Y","R&amp;D Cluster",VLOOKUP(VALUE(C1524),Clusters!$A$5:$C$9999,3,FALSE)),"")</f>
        <v/>
      </c>
      <c r="I1524" s="1"/>
      <c r="J1524" s="1"/>
      <c r="K1524" s="30"/>
      <c r="L1524" s="30"/>
      <c r="M1524" s="22"/>
      <c r="N1524" s="22"/>
      <c r="O1524" s="40" t="str">
        <f t="shared" si="46"/>
        <v/>
      </c>
      <c r="P1524" s="41" t="str">
        <f t="shared" si="47"/>
        <v/>
      </c>
    </row>
    <row r="1525" spans="1:16" s="2" customFormat="1">
      <c r="A1525" s="1"/>
      <c r="B1525" s="1"/>
      <c r="C1525" s="21"/>
      <c r="D1525" s="21"/>
      <c r="E1525" s="44" t="str">
        <f>IFERROR(IF(RIGHT(C1525,3)="999","Contract/Other",VLOOKUP(C1525,'Assistance Listings'!$A$1:$C$9999,2,FALSE)),"")</f>
        <v/>
      </c>
      <c r="F1525" s="1"/>
      <c r="G1525" s="1"/>
      <c r="H1525" s="44" t="str">
        <f>IFERROR(IF(G1525="Y","R&amp;D Cluster",VLOOKUP(VALUE(C1525),Clusters!$A$5:$C$9999,3,FALSE)),"")</f>
        <v/>
      </c>
      <c r="I1525" s="1"/>
      <c r="J1525" s="1"/>
      <c r="K1525" s="30"/>
      <c r="L1525" s="30"/>
      <c r="M1525" s="22"/>
      <c r="N1525" s="22"/>
      <c r="O1525" s="40" t="str">
        <f t="shared" si="46"/>
        <v/>
      </c>
      <c r="P1525" s="41" t="str">
        <f t="shared" si="47"/>
        <v/>
      </c>
    </row>
    <row r="1526" spans="1:16" s="2" customFormat="1">
      <c r="A1526" s="1"/>
      <c r="B1526" s="1"/>
      <c r="C1526" s="21"/>
      <c r="D1526" s="21"/>
      <c r="E1526" s="44" t="str">
        <f>IFERROR(IF(RIGHT(C1526,3)="999","Contract/Other",VLOOKUP(C1526,'Assistance Listings'!$A$1:$C$9999,2,FALSE)),"")</f>
        <v/>
      </c>
      <c r="F1526" s="1"/>
      <c r="G1526" s="1"/>
      <c r="H1526" s="44" t="str">
        <f>IFERROR(IF(G1526="Y","R&amp;D Cluster",VLOOKUP(VALUE(C1526),Clusters!$A$5:$C$9999,3,FALSE)),"")</f>
        <v/>
      </c>
      <c r="I1526" s="1"/>
      <c r="J1526" s="1"/>
      <c r="K1526" s="30"/>
      <c r="L1526" s="30"/>
      <c r="M1526" s="22"/>
      <c r="N1526" s="22"/>
      <c r="O1526" s="40" t="str">
        <f t="shared" si="46"/>
        <v/>
      </c>
      <c r="P1526" s="41" t="str">
        <f t="shared" si="47"/>
        <v/>
      </c>
    </row>
    <row r="1527" spans="1:16" s="2" customFormat="1">
      <c r="A1527" s="1"/>
      <c r="B1527" s="1"/>
      <c r="C1527" s="21"/>
      <c r="D1527" s="21"/>
      <c r="E1527" s="44" t="str">
        <f>IFERROR(IF(RIGHT(C1527,3)="999","Contract/Other",VLOOKUP(C1527,'Assistance Listings'!$A$1:$C$9999,2,FALSE)),"")</f>
        <v/>
      </c>
      <c r="F1527" s="1"/>
      <c r="G1527" s="1"/>
      <c r="H1527" s="44" t="str">
        <f>IFERROR(IF(G1527="Y","R&amp;D Cluster",VLOOKUP(VALUE(C1527),Clusters!$A$5:$C$9999,3,FALSE)),"")</f>
        <v/>
      </c>
      <c r="I1527" s="1"/>
      <c r="J1527" s="1"/>
      <c r="K1527" s="30"/>
      <c r="L1527" s="30"/>
      <c r="M1527" s="22"/>
      <c r="N1527" s="22"/>
      <c r="O1527" s="40" t="str">
        <f t="shared" si="46"/>
        <v/>
      </c>
      <c r="P1527" s="41" t="str">
        <f t="shared" si="47"/>
        <v/>
      </c>
    </row>
    <row r="1528" spans="1:16" s="2" customFormat="1">
      <c r="A1528" s="1"/>
      <c r="B1528" s="1"/>
      <c r="C1528" s="21"/>
      <c r="D1528" s="21"/>
      <c r="E1528" s="44" t="str">
        <f>IFERROR(IF(RIGHT(C1528,3)="999","Contract/Other",VLOOKUP(C1528,'Assistance Listings'!$A$1:$C$9999,2,FALSE)),"")</f>
        <v/>
      </c>
      <c r="F1528" s="1"/>
      <c r="G1528" s="1"/>
      <c r="H1528" s="44" t="str">
        <f>IFERROR(IF(G1528="Y","R&amp;D Cluster",VLOOKUP(VALUE(C1528),Clusters!$A$5:$C$9999,3,FALSE)),"")</f>
        <v/>
      </c>
      <c r="I1528" s="1"/>
      <c r="J1528" s="1"/>
      <c r="K1528" s="30"/>
      <c r="L1528" s="30"/>
      <c r="M1528" s="22"/>
      <c r="N1528" s="22"/>
      <c r="O1528" s="40" t="str">
        <f t="shared" si="46"/>
        <v/>
      </c>
      <c r="P1528" s="41" t="str">
        <f t="shared" si="47"/>
        <v/>
      </c>
    </row>
    <row r="1529" spans="1:16" s="2" customFormat="1">
      <c r="A1529" s="1"/>
      <c r="B1529" s="1"/>
      <c r="C1529" s="21"/>
      <c r="D1529" s="21"/>
      <c r="E1529" s="44" t="str">
        <f>IFERROR(IF(RIGHT(C1529,3)="999","Contract/Other",VLOOKUP(C1529,'Assistance Listings'!$A$1:$C$9999,2,FALSE)),"")</f>
        <v/>
      </c>
      <c r="F1529" s="1"/>
      <c r="G1529" s="1"/>
      <c r="H1529" s="44" t="str">
        <f>IFERROR(IF(G1529="Y","R&amp;D Cluster",VLOOKUP(VALUE(C1529),Clusters!$A$5:$C$9999,3,FALSE)),"")</f>
        <v/>
      </c>
      <c r="I1529" s="1"/>
      <c r="J1529" s="1"/>
      <c r="K1529" s="30"/>
      <c r="L1529" s="30"/>
      <c r="M1529" s="22"/>
      <c r="N1529" s="22"/>
      <c r="O1529" s="40" t="str">
        <f t="shared" si="46"/>
        <v/>
      </c>
      <c r="P1529" s="41" t="str">
        <f t="shared" si="47"/>
        <v/>
      </c>
    </row>
    <row r="1530" spans="1:16" s="2" customFormat="1">
      <c r="A1530" s="1"/>
      <c r="B1530" s="1"/>
      <c r="C1530" s="21"/>
      <c r="D1530" s="21"/>
      <c r="E1530" s="44" t="str">
        <f>IFERROR(IF(RIGHT(C1530,3)="999","Contract/Other",VLOOKUP(C1530,'Assistance Listings'!$A$1:$C$9999,2,FALSE)),"")</f>
        <v/>
      </c>
      <c r="F1530" s="1"/>
      <c r="G1530" s="1"/>
      <c r="H1530" s="44" t="str">
        <f>IFERROR(IF(G1530="Y","R&amp;D Cluster",VLOOKUP(VALUE(C1530),Clusters!$A$5:$C$9999,3,FALSE)),"")</f>
        <v/>
      </c>
      <c r="I1530" s="1"/>
      <c r="J1530" s="1"/>
      <c r="K1530" s="30"/>
      <c r="L1530" s="30"/>
      <c r="M1530" s="22"/>
      <c r="N1530" s="22"/>
      <c r="O1530" s="40" t="str">
        <f t="shared" si="46"/>
        <v/>
      </c>
      <c r="P1530" s="41" t="str">
        <f t="shared" si="47"/>
        <v/>
      </c>
    </row>
    <row r="1531" spans="1:16" s="2" customFormat="1">
      <c r="A1531" s="1"/>
      <c r="B1531" s="1"/>
      <c r="C1531" s="21"/>
      <c r="D1531" s="21"/>
      <c r="E1531" s="44" t="str">
        <f>IFERROR(IF(RIGHT(C1531,3)="999","Contract/Other",VLOOKUP(C1531,'Assistance Listings'!$A$1:$C$9999,2,FALSE)),"")</f>
        <v/>
      </c>
      <c r="F1531" s="1"/>
      <c r="G1531" s="1"/>
      <c r="H1531" s="44" t="str">
        <f>IFERROR(IF(G1531="Y","R&amp;D Cluster",VLOOKUP(VALUE(C1531),Clusters!$A$5:$C$9999,3,FALSE)),"")</f>
        <v/>
      </c>
      <c r="I1531" s="1"/>
      <c r="J1531" s="1"/>
      <c r="K1531" s="30"/>
      <c r="L1531" s="30"/>
      <c r="M1531" s="22"/>
      <c r="N1531" s="22"/>
      <c r="O1531" s="40" t="str">
        <f t="shared" si="46"/>
        <v/>
      </c>
      <c r="P1531" s="41" t="str">
        <f t="shared" si="47"/>
        <v/>
      </c>
    </row>
    <row r="1532" spans="1:16" s="2" customFormat="1">
      <c r="A1532" s="1"/>
      <c r="B1532" s="1"/>
      <c r="C1532" s="21"/>
      <c r="D1532" s="21"/>
      <c r="E1532" s="44" t="str">
        <f>IFERROR(IF(RIGHT(C1532,3)="999","Contract/Other",VLOOKUP(C1532,'Assistance Listings'!$A$1:$C$9999,2,FALSE)),"")</f>
        <v/>
      </c>
      <c r="F1532" s="1"/>
      <c r="G1532" s="1"/>
      <c r="H1532" s="44" t="str">
        <f>IFERROR(IF(G1532="Y","R&amp;D Cluster",VLOOKUP(VALUE(C1532),Clusters!$A$5:$C$9999,3,FALSE)),"")</f>
        <v/>
      </c>
      <c r="I1532" s="1"/>
      <c r="J1532" s="1"/>
      <c r="K1532" s="30"/>
      <c r="L1532" s="30"/>
      <c r="M1532" s="22"/>
      <c r="N1532" s="22"/>
      <c r="O1532" s="40" t="str">
        <f t="shared" si="46"/>
        <v/>
      </c>
      <c r="P1532" s="41" t="str">
        <f t="shared" si="47"/>
        <v/>
      </c>
    </row>
    <row r="1533" spans="1:16" s="2" customFormat="1">
      <c r="A1533" s="1"/>
      <c r="B1533" s="1"/>
      <c r="C1533" s="21"/>
      <c r="D1533" s="21"/>
      <c r="E1533" s="44" t="str">
        <f>IFERROR(IF(RIGHT(C1533,3)="999","Contract/Other",VLOOKUP(C1533,'Assistance Listings'!$A$1:$C$9999,2,FALSE)),"")</f>
        <v/>
      </c>
      <c r="F1533" s="1"/>
      <c r="G1533" s="1"/>
      <c r="H1533" s="44" t="str">
        <f>IFERROR(IF(G1533="Y","R&amp;D Cluster",VLOOKUP(VALUE(C1533),Clusters!$A$5:$C$9999,3,FALSE)),"")</f>
        <v/>
      </c>
      <c r="I1533" s="1"/>
      <c r="J1533" s="1"/>
      <c r="K1533" s="30"/>
      <c r="L1533" s="30"/>
      <c r="M1533" s="22"/>
      <c r="N1533" s="22"/>
      <c r="O1533" s="40" t="str">
        <f t="shared" si="46"/>
        <v/>
      </c>
      <c r="P1533" s="41" t="str">
        <f t="shared" si="47"/>
        <v/>
      </c>
    </row>
    <row r="1534" spans="1:16" s="2" customFormat="1">
      <c r="A1534" s="1"/>
      <c r="B1534" s="1"/>
      <c r="C1534" s="21"/>
      <c r="D1534" s="21"/>
      <c r="E1534" s="44" t="str">
        <f>IFERROR(IF(RIGHT(C1534,3)="999","Contract/Other",VLOOKUP(C1534,'Assistance Listings'!$A$1:$C$9999,2,FALSE)),"")</f>
        <v/>
      </c>
      <c r="F1534" s="1"/>
      <c r="G1534" s="1"/>
      <c r="H1534" s="44" t="str">
        <f>IFERROR(IF(G1534="Y","R&amp;D Cluster",VLOOKUP(VALUE(C1534),Clusters!$A$5:$C$9999,3,FALSE)),"")</f>
        <v/>
      </c>
      <c r="I1534" s="1"/>
      <c r="J1534" s="1"/>
      <c r="K1534" s="30"/>
      <c r="L1534" s="30"/>
      <c r="M1534" s="22"/>
      <c r="N1534" s="22"/>
      <c r="O1534" s="40" t="str">
        <f t="shared" si="46"/>
        <v/>
      </c>
      <c r="P1534" s="41" t="str">
        <f t="shared" si="47"/>
        <v/>
      </c>
    </row>
    <row r="1535" spans="1:16" s="2" customFormat="1">
      <c r="A1535" s="1"/>
      <c r="B1535" s="1"/>
      <c r="C1535" s="21"/>
      <c r="D1535" s="21"/>
      <c r="E1535" s="44" t="str">
        <f>IFERROR(IF(RIGHT(C1535,3)="999","Contract/Other",VLOOKUP(C1535,'Assistance Listings'!$A$1:$C$9999,2,FALSE)),"")</f>
        <v/>
      </c>
      <c r="F1535" s="1"/>
      <c r="G1535" s="1"/>
      <c r="H1535" s="44" t="str">
        <f>IFERROR(IF(G1535="Y","R&amp;D Cluster",VLOOKUP(VALUE(C1535),Clusters!$A$5:$C$9999,3,FALSE)),"")</f>
        <v/>
      </c>
      <c r="I1535" s="1"/>
      <c r="J1535" s="1"/>
      <c r="K1535" s="30"/>
      <c r="L1535" s="30"/>
      <c r="M1535" s="22"/>
      <c r="N1535" s="22"/>
      <c r="O1535" s="40" t="str">
        <f t="shared" si="46"/>
        <v/>
      </c>
      <c r="P1535" s="41" t="str">
        <f t="shared" si="47"/>
        <v/>
      </c>
    </row>
    <row r="1536" spans="1:16" s="2" customFormat="1">
      <c r="A1536" s="1"/>
      <c r="B1536" s="1"/>
      <c r="C1536" s="21"/>
      <c r="D1536" s="21"/>
      <c r="E1536" s="44" t="str">
        <f>IFERROR(IF(RIGHT(C1536,3)="999","Contract/Other",VLOOKUP(C1536,'Assistance Listings'!$A$1:$C$9999,2,FALSE)),"")</f>
        <v/>
      </c>
      <c r="F1536" s="1"/>
      <c r="G1536" s="1"/>
      <c r="H1536" s="44" t="str">
        <f>IFERROR(IF(G1536="Y","R&amp;D Cluster",VLOOKUP(VALUE(C1536),Clusters!$A$5:$C$9999,3,FALSE)),"")</f>
        <v/>
      </c>
      <c r="I1536" s="1"/>
      <c r="J1536" s="1"/>
      <c r="K1536" s="30"/>
      <c r="L1536" s="30"/>
      <c r="M1536" s="22"/>
      <c r="N1536" s="22"/>
      <c r="O1536" s="40" t="str">
        <f t="shared" si="46"/>
        <v/>
      </c>
      <c r="P1536" s="41" t="str">
        <f t="shared" si="47"/>
        <v/>
      </c>
    </row>
    <row r="1537" spans="1:16" s="2" customFormat="1">
      <c r="A1537" s="1"/>
      <c r="B1537" s="1"/>
      <c r="C1537" s="21"/>
      <c r="D1537" s="21"/>
      <c r="E1537" s="44" t="str">
        <f>IFERROR(IF(RIGHT(C1537,3)="999","Contract/Other",VLOOKUP(C1537,'Assistance Listings'!$A$1:$C$9999,2,FALSE)),"")</f>
        <v/>
      </c>
      <c r="F1537" s="1"/>
      <c r="G1537" s="1"/>
      <c r="H1537" s="44" t="str">
        <f>IFERROR(IF(G1537="Y","R&amp;D Cluster",VLOOKUP(VALUE(C1537),Clusters!$A$5:$C$9999,3,FALSE)),"")</f>
        <v/>
      </c>
      <c r="I1537" s="1"/>
      <c r="J1537" s="1"/>
      <c r="K1537" s="30"/>
      <c r="L1537" s="30"/>
      <c r="M1537" s="22"/>
      <c r="N1537" s="22"/>
      <c r="O1537" s="40" t="str">
        <f t="shared" si="46"/>
        <v/>
      </c>
      <c r="P1537" s="41" t="str">
        <f t="shared" si="47"/>
        <v/>
      </c>
    </row>
    <row r="1538" spans="1:16" s="2" customFormat="1">
      <c r="A1538" s="1"/>
      <c r="B1538" s="1"/>
      <c r="C1538" s="21"/>
      <c r="D1538" s="21"/>
      <c r="E1538" s="44" t="str">
        <f>IFERROR(IF(RIGHT(C1538,3)="999","Contract/Other",VLOOKUP(C1538,'Assistance Listings'!$A$1:$C$9999,2,FALSE)),"")</f>
        <v/>
      </c>
      <c r="F1538" s="1"/>
      <c r="G1538" s="1"/>
      <c r="H1538" s="44" t="str">
        <f>IFERROR(IF(G1538="Y","R&amp;D Cluster",VLOOKUP(VALUE(C1538),Clusters!$A$5:$C$9999,3,FALSE)),"")</f>
        <v/>
      </c>
      <c r="I1538" s="1"/>
      <c r="J1538" s="1"/>
      <c r="K1538" s="30"/>
      <c r="L1538" s="30"/>
      <c r="M1538" s="22"/>
      <c r="N1538" s="22"/>
      <c r="O1538" s="40" t="str">
        <f t="shared" si="46"/>
        <v/>
      </c>
      <c r="P1538" s="41" t="str">
        <f t="shared" si="47"/>
        <v/>
      </c>
    </row>
    <row r="1539" spans="1:16" s="2" customFormat="1">
      <c r="A1539" s="1"/>
      <c r="B1539" s="1"/>
      <c r="C1539" s="21"/>
      <c r="D1539" s="21"/>
      <c r="E1539" s="44" t="str">
        <f>IFERROR(IF(RIGHT(C1539,3)="999","Contract/Other",VLOOKUP(C1539,'Assistance Listings'!$A$1:$C$9999,2,FALSE)),"")</f>
        <v/>
      </c>
      <c r="F1539" s="1"/>
      <c r="G1539" s="1"/>
      <c r="H1539" s="44" t="str">
        <f>IFERROR(IF(G1539="Y","R&amp;D Cluster",VLOOKUP(VALUE(C1539),Clusters!$A$5:$C$9999,3,FALSE)),"")</f>
        <v/>
      </c>
      <c r="I1539" s="1"/>
      <c r="J1539" s="1"/>
      <c r="K1539" s="30"/>
      <c r="L1539" s="30"/>
      <c r="M1539" s="22"/>
      <c r="N1539" s="22"/>
      <c r="O1539" s="40" t="str">
        <f t="shared" si="46"/>
        <v/>
      </c>
      <c r="P1539" s="41" t="str">
        <f t="shared" si="47"/>
        <v/>
      </c>
    </row>
    <row r="1540" spans="1:16" s="2" customFormat="1">
      <c r="A1540" s="1"/>
      <c r="B1540" s="1"/>
      <c r="C1540" s="21"/>
      <c r="D1540" s="21"/>
      <c r="E1540" s="44" t="str">
        <f>IFERROR(IF(RIGHT(C1540,3)="999","Contract/Other",VLOOKUP(C1540,'Assistance Listings'!$A$1:$C$9999,2,FALSE)),"")</f>
        <v/>
      </c>
      <c r="F1540" s="1"/>
      <c r="G1540" s="1"/>
      <c r="H1540" s="44" t="str">
        <f>IFERROR(IF(G1540="Y","R&amp;D Cluster",VLOOKUP(VALUE(C1540),Clusters!$A$5:$C$9999,3,FALSE)),"")</f>
        <v/>
      </c>
      <c r="I1540" s="1"/>
      <c r="J1540" s="1"/>
      <c r="K1540" s="30"/>
      <c r="L1540" s="30"/>
      <c r="M1540" s="22"/>
      <c r="N1540" s="22"/>
      <c r="O1540" s="40" t="str">
        <f t="shared" si="46"/>
        <v/>
      </c>
      <c r="P1540" s="41" t="str">
        <f t="shared" si="47"/>
        <v/>
      </c>
    </row>
    <row r="1541" spans="1:16" s="2" customFormat="1">
      <c r="A1541" s="1"/>
      <c r="B1541" s="1"/>
      <c r="C1541" s="21"/>
      <c r="D1541" s="21"/>
      <c r="E1541" s="44" t="str">
        <f>IFERROR(IF(RIGHT(C1541,3)="999","Contract/Other",VLOOKUP(C1541,'Assistance Listings'!$A$1:$C$9999,2,FALSE)),"")</f>
        <v/>
      </c>
      <c r="F1541" s="1"/>
      <c r="G1541" s="1"/>
      <c r="H1541" s="44" t="str">
        <f>IFERROR(IF(G1541="Y","R&amp;D Cluster",VLOOKUP(VALUE(C1541),Clusters!$A$5:$C$9999,3,FALSE)),"")</f>
        <v/>
      </c>
      <c r="I1541" s="1"/>
      <c r="J1541" s="1"/>
      <c r="K1541" s="30"/>
      <c r="L1541" s="30"/>
      <c r="M1541" s="22"/>
      <c r="N1541" s="22"/>
      <c r="O1541" s="40" t="str">
        <f t="shared" si="46"/>
        <v/>
      </c>
      <c r="P1541" s="41" t="str">
        <f t="shared" si="47"/>
        <v/>
      </c>
    </row>
    <row r="1542" spans="1:16" s="2" customFormat="1">
      <c r="A1542" s="1"/>
      <c r="B1542" s="1"/>
      <c r="C1542" s="21"/>
      <c r="D1542" s="21"/>
      <c r="E1542" s="44" t="str">
        <f>IFERROR(IF(RIGHT(C1542,3)="999","Contract/Other",VLOOKUP(C1542,'Assistance Listings'!$A$1:$C$9999,2,FALSE)),"")</f>
        <v/>
      </c>
      <c r="F1542" s="1"/>
      <c r="G1542" s="1"/>
      <c r="H1542" s="44" t="str">
        <f>IFERROR(IF(G1542="Y","R&amp;D Cluster",VLOOKUP(VALUE(C1542),Clusters!$A$5:$C$9999,3,FALSE)),"")</f>
        <v/>
      </c>
      <c r="I1542" s="1"/>
      <c r="J1542" s="1"/>
      <c r="K1542" s="30"/>
      <c r="L1542" s="30"/>
      <c r="M1542" s="22"/>
      <c r="N1542" s="22"/>
      <c r="O1542" s="40" t="str">
        <f t="shared" si="46"/>
        <v/>
      </c>
      <c r="P1542" s="41" t="str">
        <f t="shared" si="47"/>
        <v/>
      </c>
    </row>
    <row r="1543" spans="1:16" s="2" customFormat="1">
      <c r="A1543" s="1"/>
      <c r="B1543" s="1"/>
      <c r="C1543" s="21"/>
      <c r="D1543" s="21"/>
      <c r="E1543" s="44" t="str">
        <f>IFERROR(IF(RIGHT(C1543,3)="999","Contract/Other",VLOOKUP(C1543,'Assistance Listings'!$A$1:$C$9999,2,FALSE)),"")</f>
        <v/>
      </c>
      <c r="F1543" s="1"/>
      <c r="G1543" s="1"/>
      <c r="H1543" s="44" t="str">
        <f>IFERROR(IF(G1543="Y","R&amp;D Cluster",VLOOKUP(VALUE(C1543),Clusters!$A$5:$C$9999,3,FALSE)),"")</f>
        <v/>
      </c>
      <c r="I1543" s="1"/>
      <c r="J1543" s="1"/>
      <c r="K1543" s="30"/>
      <c r="L1543" s="30"/>
      <c r="M1543" s="22"/>
      <c r="N1543" s="22"/>
      <c r="O1543" s="40" t="str">
        <f t="shared" si="46"/>
        <v/>
      </c>
      <c r="P1543" s="41" t="str">
        <f t="shared" si="47"/>
        <v/>
      </c>
    </row>
    <row r="1544" spans="1:16" s="2" customFormat="1">
      <c r="A1544" s="1"/>
      <c r="B1544" s="1"/>
      <c r="C1544" s="21"/>
      <c r="D1544" s="21"/>
      <c r="E1544" s="44" t="str">
        <f>IFERROR(IF(RIGHT(C1544,3)="999","Contract/Other",VLOOKUP(C1544,'Assistance Listings'!$A$1:$C$9999,2,FALSE)),"")</f>
        <v/>
      </c>
      <c r="F1544" s="1"/>
      <c r="G1544" s="1"/>
      <c r="H1544" s="44" t="str">
        <f>IFERROR(IF(G1544="Y","R&amp;D Cluster",VLOOKUP(VALUE(C1544),Clusters!$A$5:$C$9999,3,FALSE)),"")</f>
        <v/>
      </c>
      <c r="I1544" s="1"/>
      <c r="J1544" s="1"/>
      <c r="K1544" s="30"/>
      <c r="L1544" s="30"/>
      <c r="M1544" s="22"/>
      <c r="N1544" s="22"/>
      <c r="O1544" s="40" t="str">
        <f t="shared" ref="O1544:O1607" si="48">IF(OR(N1544&gt;M1544,N1544&lt;0),"ERROR","")</f>
        <v/>
      </c>
      <c r="P1544" s="41" t="str">
        <f t="shared" ref="P1544:P1607" si="49">IF(ISBLANK(J1544),"",IF(J1544="Y","",IF(J1544="N",IF(ISBLANK(K1544),"Pass-Through Entity Required",IF(LEN(K1544)&gt;70,"Pass-Through Entity Name limited to 70 characters",IF(ISBLANK(L1544),"Pass-Through Entity ID Required",""))))))</f>
        <v/>
      </c>
    </row>
    <row r="1545" spans="1:16" s="2" customFormat="1">
      <c r="A1545" s="1"/>
      <c r="B1545" s="1"/>
      <c r="C1545" s="21"/>
      <c r="D1545" s="21"/>
      <c r="E1545" s="44" t="str">
        <f>IFERROR(IF(RIGHT(C1545,3)="999","Contract/Other",VLOOKUP(C1545,'Assistance Listings'!$A$1:$C$9999,2,FALSE)),"")</f>
        <v/>
      </c>
      <c r="F1545" s="1"/>
      <c r="G1545" s="1"/>
      <c r="H1545" s="44" t="str">
        <f>IFERROR(IF(G1545="Y","R&amp;D Cluster",VLOOKUP(VALUE(C1545),Clusters!$A$5:$C$9999,3,FALSE)),"")</f>
        <v/>
      </c>
      <c r="I1545" s="1"/>
      <c r="J1545" s="1"/>
      <c r="K1545" s="30"/>
      <c r="L1545" s="30"/>
      <c r="M1545" s="22"/>
      <c r="N1545" s="22"/>
      <c r="O1545" s="40" t="str">
        <f t="shared" si="48"/>
        <v/>
      </c>
      <c r="P1545" s="41" t="str">
        <f t="shared" si="49"/>
        <v/>
      </c>
    </row>
    <row r="1546" spans="1:16" s="2" customFormat="1">
      <c r="A1546" s="1"/>
      <c r="B1546" s="1"/>
      <c r="C1546" s="21"/>
      <c r="D1546" s="21"/>
      <c r="E1546" s="44" t="str">
        <f>IFERROR(IF(RIGHT(C1546,3)="999","Contract/Other",VLOOKUP(C1546,'Assistance Listings'!$A$1:$C$9999,2,FALSE)),"")</f>
        <v/>
      </c>
      <c r="F1546" s="1"/>
      <c r="G1546" s="1"/>
      <c r="H1546" s="44" t="str">
        <f>IFERROR(IF(G1546="Y","R&amp;D Cluster",VLOOKUP(VALUE(C1546),Clusters!$A$5:$C$9999,3,FALSE)),"")</f>
        <v/>
      </c>
      <c r="I1546" s="1"/>
      <c r="J1546" s="1"/>
      <c r="K1546" s="30"/>
      <c r="L1546" s="30"/>
      <c r="M1546" s="22"/>
      <c r="N1546" s="22"/>
      <c r="O1546" s="40" t="str">
        <f t="shared" si="48"/>
        <v/>
      </c>
      <c r="P1546" s="41" t="str">
        <f t="shared" si="49"/>
        <v/>
      </c>
    </row>
    <row r="1547" spans="1:16" s="2" customFormat="1">
      <c r="A1547" s="1"/>
      <c r="B1547" s="1"/>
      <c r="C1547" s="21"/>
      <c r="D1547" s="21"/>
      <c r="E1547" s="44" t="str">
        <f>IFERROR(IF(RIGHT(C1547,3)="999","Contract/Other",VLOOKUP(C1547,'Assistance Listings'!$A$1:$C$9999,2,FALSE)),"")</f>
        <v/>
      </c>
      <c r="F1547" s="1"/>
      <c r="G1547" s="1"/>
      <c r="H1547" s="44" t="str">
        <f>IFERROR(IF(G1547="Y","R&amp;D Cluster",VLOOKUP(VALUE(C1547),Clusters!$A$5:$C$9999,3,FALSE)),"")</f>
        <v/>
      </c>
      <c r="I1547" s="1"/>
      <c r="J1547" s="1"/>
      <c r="K1547" s="30"/>
      <c r="L1547" s="30"/>
      <c r="M1547" s="22"/>
      <c r="N1547" s="22"/>
      <c r="O1547" s="40" t="str">
        <f t="shared" si="48"/>
        <v/>
      </c>
      <c r="P1547" s="41" t="str">
        <f t="shared" si="49"/>
        <v/>
      </c>
    </row>
    <row r="1548" spans="1:16" s="2" customFormat="1">
      <c r="A1548" s="1"/>
      <c r="B1548" s="1"/>
      <c r="C1548" s="21"/>
      <c r="D1548" s="21"/>
      <c r="E1548" s="44" t="str">
        <f>IFERROR(IF(RIGHT(C1548,3)="999","Contract/Other",VLOOKUP(C1548,'Assistance Listings'!$A$1:$C$9999,2,FALSE)),"")</f>
        <v/>
      </c>
      <c r="F1548" s="1"/>
      <c r="G1548" s="1"/>
      <c r="H1548" s="44" t="str">
        <f>IFERROR(IF(G1548="Y","R&amp;D Cluster",VLOOKUP(VALUE(C1548),Clusters!$A$5:$C$9999,3,FALSE)),"")</f>
        <v/>
      </c>
      <c r="I1548" s="1"/>
      <c r="J1548" s="1"/>
      <c r="K1548" s="30"/>
      <c r="L1548" s="30"/>
      <c r="M1548" s="22"/>
      <c r="N1548" s="22"/>
      <c r="O1548" s="40" t="str">
        <f t="shared" si="48"/>
        <v/>
      </c>
      <c r="P1548" s="41" t="str">
        <f t="shared" si="49"/>
        <v/>
      </c>
    </row>
    <row r="1549" spans="1:16" s="2" customFormat="1">
      <c r="A1549" s="1"/>
      <c r="B1549" s="1"/>
      <c r="C1549" s="21"/>
      <c r="D1549" s="21"/>
      <c r="E1549" s="44" t="str">
        <f>IFERROR(IF(RIGHT(C1549,3)="999","Contract/Other",VLOOKUP(C1549,'Assistance Listings'!$A$1:$C$9999,2,FALSE)),"")</f>
        <v/>
      </c>
      <c r="F1549" s="1"/>
      <c r="G1549" s="1"/>
      <c r="H1549" s="44" t="str">
        <f>IFERROR(IF(G1549="Y","R&amp;D Cluster",VLOOKUP(VALUE(C1549),Clusters!$A$5:$C$9999,3,FALSE)),"")</f>
        <v/>
      </c>
      <c r="I1549" s="1"/>
      <c r="J1549" s="1"/>
      <c r="K1549" s="30"/>
      <c r="L1549" s="30"/>
      <c r="M1549" s="22"/>
      <c r="N1549" s="22"/>
      <c r="O1549" s="40" t="str">
        <f t="shared" si="48"/>
        <v/>
      </c>
      <c r="P1549" s="41" t="str">
        <f t="shared" si="49"/>
        <v/>
      </c>
    </row>
    <row r="1550" spans="1:16" s="2" customFormat="1">
      <c r="A1550" s="1"/>
      <c r="B1550" s="1"/>
      <c r="C1550" s="21"/>
      <c r="D1550" s="21"/>
      <c r="E1550" s="44" t="str">
        <f>IFERROR(IF(RIGHT(C1550,3)="999","Contract/Other",VLOOKUP(C1550,'Assistance Listings'!$A$1:$C$9999,2,FALSE)),"")</f>
        <v/>
      </c>
      <c r="F1550" s="1"/>
      <c r="G1550" s="1"/>
      <c r="H1550" s="44" t="str">
        <f>IFERROR(IF(G1550="Y","R&amp;D Cluster",VLOOKUP(VALUE(C1550),Clusters!$A$5:$C$9999,3,FALSE)),"")</f>
        <v/>
      </c>
      <c r="I1550" s="1"/>
      <c r="J1550" s="1"/>
      <c r="K1550" s="30"/>
      <c r="L1550" s="30"/>
      <c r="M1550" s="22"/>
      <c r="N1550" s="22"/>
      <c r="O1550" s="40" t="str">
        <f t="shared" si="48"/>
        <v/>
      </c>
      <c r="P1550" s="41" t="str">
        <f t="shared" si="49"/>
        <v/>
      </c>
    </row>
    <row r="1551" spans="1:16" s="2" customFormat="1">
      <c r="A1551" s="1"/>
      <c r="B1551" s="1"/>
      <c r="C1551" s="21"/>
      <c r="D1551" s="21"/>
      <c r="E1551" s="44" t="str">
        <f>IFERROR(IF(RIGHT(C1551,3)="999","Contract/Other",VLOOKUP(C1551,'Assistance Listings'!$A$1:$C$9999,2,FALSE)),"")</f>
        <v/>
      </c>
      <c r="F1551" s="1"/>
      <c r="G1551" s="1"/>
      <c r="H1551" s="44" t="str">
        <f>IFERROR(IF(G1551="Y","R&amp;D Cluster",VLOOKUP(VALUE(C1551),Clusters!$A$5:$C$9999,3,FALSE)),"")</f>
        <v/>
      </c>
      <c r="I1551" s="1"/>
      <c r="J1551" s="1"/>
      <c r="K1551" s="30"/>
      <c r="L1551" s="30"/>
      <c r="M1551" s="22"/>
      <c r="N1551" s="22"/>
      <c r="O1551" s="40" t="str">
        <f t="shared" si="48"/>
        <v/>
      </c>
      <c r="P1551" s="41" t="str">
        <f t="shared" si="49"/>
        <v/>
      </c>
    </row>
    <row r="1552" spans="1:16" s="2" customFormat="1">
      <c r="A1552" s="1"/>
      <c r="B1552" s="1"/>
      <c r="C1552" s="21"/>
      <c r="D1552" s="21"/>
      <c r="E1552" s="44" t="str">
        <f>IFERROR(IF(RIGHT(C1552,3)="999","Contract/Other",VLOOKUP(C1552,'Assistance Listings'!$A$1:$C$9999,2,FALSE)),"")</f>
        <v/>
      </c>
      <c r="F1552" s="1"/>
      <c r="G1552" s="1"/>
      <c r="H1552" s="44" t="str">
        <f>IFERROR(IF(G1552="Y","R&amp;D Cluster",VLOOKUP(VALUE(C1552),Clusters!$A$5:$C$9999,3,FALSE)),"")</f>
        <v/>
      </c>
      <c r="I1552" s="1"/>
      <c r="J1552" s="1"/>
      <c r="K1552" s="30"/>
      <c r="L1552" s="30"/>
      <c r="M1552" s="22"/>
      <c r="N1552" s="22"/>
      <c r="O1552" s="40" t="str">
        <f t="shared" si="48"/>
        <v/>
      </c>
      <c r="P1552" s="41" t="str">
        <f t="shared" si="49"/>
        <v/>
      </c>
    </row>
    <row r="1553" spans="1:16" s="2" customFormat="1">
      <c r="A1553" s="1"/>
      <c r="B1553" s="1"/>
      <c r="C1553" s="21"/>
      <c r="D1553" s="21"/>
      <c r="E1553" s="44" t="str">
        <f>IFERROR(IF(RIGHT(C1553,3)="999","Contract/Other",VLOOKUP(C1553,'Assistance Listings'!$A$1:$C$9999,2,FALSE)),"")</f>
        <v/>
      </c>
      <c r="F1553" s="1"/>
      <c r="G1553" s="1"/>
      <c r="H1553" s="44" t="str">
        <f>IFERROR(IF(G1553="Y","R&amp;D Cluster",VLOOKUP(VALUE(C1553),Clusters!$A$5:$C$9999,3,FALSE)),"")</f>
        <v/>
      </c>
      <c r="I1553" s="1"/>
      <c r="J1553" s="1"/>
      <c r="K1553" s="30"/>
      <c r="L1553" s="30"/>
      <c r="M1553" s="22"/>
      <c r="N1553" s="22"/>
      <c r="O1553" s="40" t="str">
        <f t="shared" si="48"/>
        <v/>
      </c>
      <c r="P1553" s="41" t="str">
        <f t="shared" si="49"/>
        <v/>
      </c>
    </row>
    <row r="1554" spans="1:16" s="2" customFormat="1">
      <c r="A1554" s="1"/>
      <c r="B1554" s="1"/>
      <c r="C1554" s="21"/>
      <c r="D1554" s="21"/>
      <c r="E1554" s="44" t="str">
        <f>IFERROR(IF(RIGHT(C1554,3)="999","Contract/Other",VLOOKUP(C1554,'Assistance Listings'!$A$1:$C$9999,2,FALSE)),"")</f>
        <v/>
      </c>
      <c r="F1554" s="1"/>
      <c r="G1554" s="1"/>
      <c r="H1554" s="44" t="str">
        <f>IFERROR(IF(G1554="Y","R&amp;D Cluster",VLOOKUP(VALUE(C1554),Clusters!$A$5:$C$9999,3,FALSE)),"")</f>
        <v/>
      </c>
      <c r="I1554" s="1"/>
      <c r="J1554" s="1"/>
      <c r="K1554" s="30"/>
      <c r="L1554" s="30"/>
      <c r="M1554" s="22"/>
      <c r="N1554" s="22"/>
      <c r="O1554" s="40" t="str">
        <f t="shared" si="48"/>
        <v/>
      </c>
      <c r="P1554" s="41" t="str">
        <f t="shared" si="49"/>
        <v/>
      </c>
    </row>
    <row r="1555" spans="1:16" s="2" customFormat="1">
      <c r="A1555" s="1"/>
      <c r="B1555" s="1"/>
      <c r="C1555" s="21"/>
      <c r="D1555" s="21"/>
      <c r="E1555" s="44" t="str">
        <f>IFERROR(IF(RIGHT(C1555,3)="999","Contract/Other",VLOOKUP(C1555,'Assistance Listings'!$A$1:$C$9999,2,FALSE)),"")</f>
        <v/>
      </c>
      <c r="F1555" s="1"/>
      <c r="G1555" s="1"/>
      <c r="H1555" s="44" t="str">
        <f>IFERROR(IF(G1555="Y","R&amp;D Cluster",VLOOKUP(VALUE(C1555),Clusters!$A$5:$C$9999,3,FALSE)),"")</f>
        <v/>
      </c>
      <c r="I1555" s="1"/>
      <c r="J1555" s="1"/>
      <c r="K1555" s="30"/>
      <c r="L1555" s="30"/>
      <c r="M1555" s="22"/>
      <c r="N1555" s="22"/>
      <c r="O1555" s="40" t="str">
        <f t="shared" si="48"/>
        <v/>
      </c>
      <c r="P1555" s="41" t="str">
        <f t="shared" si="49"/>
        <v/>
      </c>
    </row>
    <row r="1556" spans="1:16" s="2" customFormat="1">
      <c r="A1556" s="1"/>
      <c r="B1556" s="1"/>
      <c r="C1556" s="21"/>
      <c r="D1556" s="21"/>
      <c r="E1556" s="44" t="str">
        <f>IFERROR(IF(RIGHT(C1556,3)="999","Contract/Other",VLOOKUP(C1556,'Assistance Listings'!$A$1:$C$9999,2,FALSE)),"")</f>
        <v/>
      </c>
      <c r="F1556" s="1"/>
      <c r="G1556" s="1"/>
      <c r="H1556" s="44" t="str">
        <f>IFERROR(IF(G1556="Y","R&amp;D Cluster",VLOOKUP(VALUE(C1556),Clusters!$A$5:$C$9999,3,FALSE)),"")</f>
        <v/>
      </c>
      <c r="I1556" s="1"/>
      <c r="J1556" s="1"/>
      <c r="K1556" s="30"/>
      <c r="L1556" s="30"/>
      <c r="M1556" s="22"/>
      <c r="N1556" s="22"/>
      <c r="O1556" s="40" t="str">
        <f t="shared" si="48"/>
        <v/>
      </c>
      <c r="P1556" s="41" t="str">
        <f t="shared" si="49"/>
        <v/>
      </c>
    </row>
    <row r="1557" spans="1:16" s="2" customFormat="1">
      <c r="A1557" s="1"/>
      <c r="B1557" s="1"/>
      <c r="C1557" s="21"/>
      <c r="D1557" s="21"/>
      <c r="E1557" s="44" t="str">
        <f>IFERROR(IF(RIGHT(C1557,3)="999","Contract/Other",VLOOKUP(C1557,'Assistance Listings'!$A$1:$C$9999,2,FALSE)),"")</f>
        <v/>
      </c>
      <c r="F1557" s="1"/>
      <c r="G1557" s="1"/>
      <c r="H1557" s="44" t="str">
        <f>IFERROR(IF(G1557="Y","R&amp;D Cluster",VLOOKUP(VALUE(C1557),Clusters!$A$5:$C$9999,3,FALSE)),"")</f>
        <v/>
      </c>
      <c r="I1557" s="1"/>
      <c r="J1557" s="1"/>
      <c r="K1557" s="30"/>
      <c r="L1557" s="30"/>
      <c r="M1557" s="22"/>
      <c r="N1557" s="22"/>
      <c r="O1557" s="40" t="str">
        <f t="shared" si="48"/>
        <v/>
      </c>
      <c r="P1557" s="41" t="str">
        <f t="shared" si="49"/>
        <v/>
      </c>
    </row>
    <row r="1558" spans="1:16" s="2" customFormat="1">
      <c r="A1558" s="1"/>
      <c r="B1558" s="1"/>
      <c r="C1558" s="21"/>
      <c r="D1558" s="21"/>
      <c r="E1558" s="44" t="str">
        <f>IFERROR(IF(RIGHT(C1558,3)="999","Contract/Other",VLOOKUP(C1558,'Assistance Listings'!$A$1:$C$9999,2,FALSE)),"")</f>
        <v/>
      </c>
      <c r="F1558" s="1"/>
      <c r="G1558" s="1"/>
      <c r="H1558" s="44" t="str">
        <f>IFERROR(IF(G1558="Y","R&amp;D Cluster",VLOOKUP(VALUE(C1558),Clusters!$A$5:$C$9999,3,FALSE)),"")</f>
        <v/>
      </c>
      <c r="I1558" s="1"/>
      <c r="J1558" s="1"/>
      <c r="K1558" s="30"/>
      <c r="L1558" s="30"/>
      <c r="M1558" s="22"/>
      <c r="N1558" s="22"/>
      <c r="O1558" s="40" t="str">
        <f t="shared" si="48"/>
        <v/>
      </c>
      <c r="P1558" s="41" t="str">
        <f t="shared" si="49"/>
        <v/>
      </c>
    </row>
    <row r="1559" spans="1:16" s="2" customFormat="1">
      <c r="A1559" s="1"/>
      <c r="B1559" s="1"/>
      <c r="C1559" s="21"/>
      <c r="D1559" s="21"/>
      <c r="E1559" s="44" t="str">
        <f>IFERROR(IF(RIGHT(C1559,3)="999","Contract/Other",VLOOKUP(C1559,'Assistance Listings'!$A$1:$C$9999,2,FALSE)),"")</f>
        <v/>
      </c>
      <c r="F1559" s="1"/>
      <c r="G1559" s="1"/>
      <c r="H1559" s="44" t="str">
        <f>IFERROR(IF(G1559="Y","R&amp;D Cluster",VLOOKUP(VALUE(C1559),Clusters!$A$5:$C$9999,3,FALSE)),"")</f>
        <v/>
      </c>
      <c r="I1559" s="1"/>
      <c r="J1559" s="1"/>
      <c r="K1559" s="30"/>
      <c r="L1559" s="30"/>
      <c r="M1559" s="22"/>
      <c r="N1559" s="22"/>
      <c r="O1559" s="40" t="str">
        <f t="shared" si="48"/>
        <v/>
      </c>
      <c r="P1559" s="41" t="str">
        <f t="shared" si="49"/>
        <v/>
      </c>
    </row>
    <row r="1560" spans="1:16" s="2" customFormat="1">
      <c r="A1560" s="1"/>
      <c r="B1560" s="1"/>
      <c r="C1560" s="21"/>
      <c r="D1560" s="21"/>
      <c r="E1560" s="44" t="str">
        <f>IFERROR(IF(RIGHT(C1560,3)="999","Contract/Other",VLOOKUP(C1560,'Assistance Listings'!$A$1:$C$9999,2,FALSE)),"")</f>
        <v/>
      </c>
      <c r="F1560" s="1"/>
      <c r="G1560" s="1"/>
      <c r="H1560" s="44" t="str">
        <f>IFERROR(IF(G1560="Y","R&amp;D Cluster",VLOOKUP(VALUE(C1560),Clusters!$A$5:$C$9999,3,FALSE)),"")</f>
        <v/>
      </c>
      <c r="I1560" s="1"/>
      <c r="J1560" s="1"/>
      <c r="K1560" s="30"/>
      <c r="L1560" s="30"/>
      <c r="M1560" s="22"/>
      <c r="N1560" s="22"/>
      <c r="O1560" s="40" t="str">
        <f t="shared" si="48"/>
        <v/>
      </c>
      <c r="P1560" s="41" t="str">
        <f t="shared" si="49"/>
        <v/>
      </c>
    </row>
    <row r="1561" spans="1:16" s="2" customFormat="1">
      <c r="A1561" s="1"/>
      <c r="B1561" s="1"/>
      <c r="C1561" s="21"/>
      <c r="D1561" s="21"/>
      <c r="E1561" s="44" t="str">
        <f>IFERROR(IF(RIGHT(C1561,3)="999","Contract/Other",VLOOKUP(C1561,'Assistance Listings'!$A$1:$C$9999,2,FALSE)),"")</f>
        <v/>
      </c>
      <c r="F1561" s="1"/>
      <c r="G1561" s="1"/>
      <c r="H1561" s="44" t="str">
        <f>IFERROR(IF(G1561="Y","R&amp;D Cluster",VLOOKUP(VALUE(C1561),Clusters!$A$5:$C$9999,3,FALSE)),"")</f>
        <v/>
      </c>
      <c r="I1561" s="1"/>
      <c r="J1561" s="1"/>
      <c r="K1561" s="30"/>
      <c r="L1561" s="30"/>
      <c r="M1561" s="22"/>
      <c r="N1561" s="22"/>
      <c r="O1561" s="40" t="str">
        <f t="shared" si="48"/>
        <v/>
      </c>
      <c r="P1561" s="41" t="str">
        <f t="shared" si="49"/>
        <v/>
      </c>
    </row>
    <row r="1562" spans="1:16" s="2" customFormat="1">
      <c r="A1562" s="1"/>
      <c r="B1562" s="1"/>
      <c r="C1562" s="21"/>
      <c r="D1562" s="21"/>
      <c r="E1562" s="44" t="str">
        <f>IFERROR(IF(RIGHT(C1562,3)="999","Contract/Other",VLOOKUP(C1562,'Assistance Listings'!$A$1:$C$9999,2,FALSE)),"")</f>
        <v/>
      </c>
      <c r="F1562" s="1"/>
      <c r="G1562" s="1"/>
      <c r="H1562" s="44" t="str">
        <f>IFERROR(IF(G1562="Y","R&amp;D Cluster",VLOOKUP(VALUE(C1562),Clusters!$A$5:$C$9999,3,FALSE)),"")</f>
        <v/>
      </c>
      <c r="I1562" s="1"/>
      <c r="J1562" s="1"/>
      <c r="K1562" s="30"/>
      <c r="L1562" s="30"/>
      <c r="M1562" s="22"/>
      <c r="N1562" s="22"/>
      <c r="O1562" s="40" t="str">
        <f t="shared" si="48"/>
        <v/>
      </c>
      <c r="P1562" s="41" t="str">
        <f t="shared" si="49"/>
        <v/>
      </c>
    </row>
    <row r="1563" spans="1:16" s="2" customFormat="1">
      <c r="A1563" s="1"/>
      <c r="B1563" s="1"/>
      <c r="C1563" s="21"/>
      <c r="D1563" s="21"/>
      <c r="E1563" s="44" t="str">
        <f>IFERROR(IF(RIGHT(C1563,3)="999","Contract/Other",VLOOKUP(C1563,'Assistance Listings'!$A$1:$C$9999,2,FALSE)),"")</f>
        <v/>
      </c>
      <c r="F1563" s="1"/>
      <c r="G1563" s="1"/>
      <c r="H1563" s="44" t="str">
        <f>IFERROR(IF(G1563="Y","R&amp;D Cluster",VLOOKUP(VALUE(C1563),Clusters!$A$5:$C$9999,3,FALSE)),"")</f>
        <v/>
      </c>
      <c r="I1563" s="1"/>
      <c r="J1563" s="1"/>
      <c r="K1563" s="30"/>
      <c r="L1563" s="30"/>
      <c r="M1563" s="22"/>
      <c r="N1563" s="22"/>
      <c r="O1563" s="40" t="str">
        <f t="shared" si="48"/>
        <v/>
      </c>
      <c r="P1563" s="41" t="str">
        <f t="shared" si="49"/>
        <v/>
      </c>
    </row>
    <row r="1564" spans="1:16" s="2" customFormat="1">
      <c r="A1564" s="1"/>
      <c r="B1564" s="1"/>
      <c r="C1564" s="21"/>
      <c r="D1564" s="21"/>
      <c r="E1564" s="44" t="str">
        <f>IFERROR(IF(RIGHT(C1564,3)="999","Contract/Other",VLOOKUP(C1564,'Assistance Listings'!$A$1:$C$9999,2,FALSE)),"")</f>
        <v/>
      </c>
      <c r="F1564" s="1"/>
      <c r="G1564" s="1"/>
      <c r="H1564" s="44" t="str">
        <f>IFERROR(IF(G1564="Y","R&amp;D Cluster",VLOOKUP(VALUE(C1564),Clusters!$A$5:$C$9999,3,FALSE)),"")</f>
        <v/>
      </c>
      <c r="I1564" s="1"/>
      <c r="J1564" s="1"/>
      <c r="K1564" s="30"/>
      <c r="L1564" s="30"/>
      <c r="M1564" s="22"/>
      <c r="N1564" s="22"/>
      <c r="O1564" s="40" t="str">
        <f t="shared" si="48"/>
        <v/>
      </c>
      <c r="P1564" s="41" t="str">
        <f t="shared" si="49"/>
        <v/>
      </c>
    </row>
    <row r="1565" spans="1:16" s="2" customFormat="1">
      <c r="A1565" s="1"/>
      <c r="B1565" s="1"/>
      <c r="C1565" s="21"/>
      <c r="D1565" s="21"/>
      <c r="E1565" s="44" t="str">
        <f>IFERROR(IF(RIGHT(C1565,3)="999","Contract/Other",VLOOKUP(C1565,'Assistance Listings'!$A$1:$C$9999,2,FALSE)),"")</f>
        <v/>
      </c>
      <c r="F1565" s="1"/>
      <c r="G1565" s="1"/>
      <c r="H1565" s="44" t="str">
        <f>IFERROR(IF(G1565="Y","R&amp;D Cluster",VLOOKUP(VALUE(C1565),Clusters!$A$5:$C$9999,3,FALSE)),"")</f>
        <v/>
      </c>
      <c r="I1565" s="1"/>
      <c r="J1565" s="1"/>
      <c r="K1565" s="30"/>
      <c r="L1565" s="30"/>
      <c r="M1565" s="22"/>
      <c r="N1565" s="22"/>
      <c r="O1565" s="40" t="str">
        <f t="shared" si="48"/>
        <v/>
      </c>
      <c r="P1565" s="41" t="str">
        <f t="shared" si="49"/>
        <v/>
      </c>
    </row>
    <row r="1566" spans="1:16" s="2" customFormat="1">
      <c r="A1566" s="1"/>
      <c r="B1566" s="1"/>
      <c r="C1566" s="21"/>
      <c r="D1566" s="21"/>
      <c r="E1566" s="44" t="str">
        <f>IFERROR(IF(RIGHT(C1566,3)="999","Contract/Other",VLOOKUP(C1566,'Assistance Listings'!$A$1:$C$9999,2,FALSE)),"")</f>
        <v/>
      </c>
      <c r="F1566" s="1"/>
      <c r="G1566" s="1"/>
      <c r="H1566" s="44" t="str">
        <f>IFERROR(IF(G1566="Y","R&amp;D Cluster",VLOOKUP(VALUE(C1566),Clusters!$A$5:$C$9999,3,FALSE)),"")</f>
        <v/>
      </c>
      <c r="I1566" s="1"/>
      <c r="J1566" s="1"/>
      <c r="K1566" s="30"/>
      <c r="L1566" s="30"/>
      <c r="M1566" s="22"/>
      <c r="N1566" s="22"/>
      <c r="O1566" s="40" t="str">
        <f t="shared" si="48"/>
        <v/>
      </c>
      <c r="P1566" s="41" t="str">
        <f t="shared" si="49"/>
        <v/>
      </c>
    </row>
    <row r="1567" spans="1:16" s="2" customFormat="1">
      <c r="A1567" s="1"/>
      <c r="B1567" s="1"/>
      <c r="C1567" s="21"/>
      <c r="D1567" s="21"/>
      <c r="E1567" s="44" t="str">
        <f>IFERROR(IF(RIGHT(C1567,3)="999","Contract/Other",VLOOKUP(C1567,'Assistance Listings'!$A$1:$C$9999,2,FALSE)),"")</f>
        <v/>
      </c>
      <c r="F1567" s="1"/>
      <c r="G1567" s="1"/>
      <c r="H1567" s="44" t="str">
        <f>IFERROR(IF(G1567="Y","R&amp;D Cluster",VLOOKUP(VALUE(C1567),Clusters!$A$5:$C$9999,3,FALSE)),"")</f>
        <v/>
      </c>
      <c r="I1567" s="1"/>
      <c r="J1567" s="1"/>
      <c r="K1567" s="30"/>
      <c r="L1567" s="30"/>
      <c r="M1567" s="22"/>
      <c r="N1567" s="22"/>
      <c r="O1567" s="40" t="str">
        <f t="shared" si="48"/>
        <v/>
      </c>
      <c r="P1567" s="41" t="str">
        <f t="shared" si="49"/>
        <v/>
      </c>
    </row>
    <row r="1568" spans="1:16" s="2" customFormat="1">
      <c r="A1568" s="1"/>
      <c r="B1568" s="1"/>
      <c r="C1568" s="21"/>
      <c r="D1568" s="21"/>
      <c r="E1568" s="44" t="str">
        <f>IFERROR(IF(RIGHT(C1568,3)="999","Contract/Other",VLOOKUP(C1568,'Assistance Listings'!$A$1:$C$9999,2,FALSE)),"")</f>
        <v/>
      </c>
      <c r="F1568" s="1"/>
      <c r="G1568" s="1"/>
      <c r="H1568" s="44" t="str">
        <f>IFERROR(IF(G1568="Y","R&amp;D Cluster",VLOOKUP(VALUE(C1568),Clusters!$A$5:$C$9999,3,FALSE)),"")</f>
        <v/>
      </c>
      <c r="I1568" s="1"/>
      <c r="J1568" s="1"/>
      <c r="K1568" s="30"/>
      <c r="L1568" s="30"/>
      <c r="M1568" s="22"/>
      <c r="N1568" s="22"/>
      <c r="O1568" s="40" t="str">
        <f t="shared" si="48"/>
        <v/>
      </c>
      <c r="P1568" s="41" t="str">
        <f t="shared" si="49"/>
        <v/>
      </c>
    </row>
    <row r="1569" spans="1:16" s="2" customFormat="1">
      <c r="A1569" s="1"/>
      <c r="B1569" s="1"/>
      <c r="C1569" s="21"/>
      <c r="D1569" s="21"/>
      <c r="E1569" s="44" t="str">
        <f>IFERROR(IF(RIGHT(C1569,3)="999","Contract/Other",VLOOKUP(C1569,'Assistance Listings'!$A$1:$C$9999,2,FALSE)),"")</f>
        <v/>
      </c>
      <c r="F1569" s="1"/>
      <c r="G1569" s="1"/>
      <c r="H1569" s="44" t="str">
        <f>IFERROR(IF(G1569="Y","R&amp;D Cluster",VLOOKUP(VALUE(C1569),Clusters!$A$5:$C$9999,3,FALSE)),"")</f>
        <v/>
      </c>
      <c r="I1569" s="1"/>
      <c r="J1569" s="1"/>
      <c r="K1569" s="30"/>
      <c r="L1569" s="30"/>
      <c r="M1569" s="22"/>
      <c r="N1569" s="22"/>
      <c r="O1569" s="40" t="str">
        <f t="shared" si="48"/>
        <v/>
      </c>
      <c r="P1569" s="41" t="str">
        <f t="shared" si="49"/>
        <v/>
      </c>
    </row>
    <row r="1570" spans="1:16" s="2" customFormat="1">
      <c r="A1570" s="1"/>
      <c r="B1570" s="1"/>
      <c r="C1570" s="21"/>
      <c r="D1570" s="21"/>
      <c r="E1570" s="44" t="str">
        <f>IFERROR(IF(RIGHT(C1570,3)="999","Contract/Other",VLOOKUP(C1570,'Assistance Listings'!$A$1:$C$9999,2,FALSE)),"")</f>
        <v/>
      </c>
      <c r="F1570" s="1"/>
      <c r="G1570" s="1"/>
      <c r="H1570" s="44" t="str">
        <f>IFERROR(IF(G1570="Y","R&amp;D Cluster",VLOOKUP(VALUE(C1570),Clusters!$A$5:$C$9999,3,FALSE)),"")</f>
        <v/>
      </c>
      <c r="I1570" s="1"/>
      <c r="J1570" s="1"/>
      <c r="K1570" s="30"/>
      <c r="L1570" s="30"/>
      <c r="M1570" s="22"/>
      <c r="N1570" s="22"/>
      <c r="O1570" s="40" t="str">
        <f t="shared" si="48"/>
        <v/>
      </c>
      <c r="P1570" s="41" t="str">
        <f t="shared" si="49"/>
        <v/>
      </c>
    </row>
    <row r="1571" spans="1:16" s="2" customFormat="1">
      <c r="A1571" s="1"/>
      <c r="B1571" s="1"/>
      <c r="C1571" s="21"/>
      <c r="D1571" s="21"/>
      <c r="E1571" s="44" t="str">
        <f>IFERROR(IF(RIGHT(C1571,3)="999","Contract/Other",VLOOKUP(C1571,'Assistance Listings'!$A$1:$C$9999,2,FALSE)),"")</f>
        <v/>
      </c>
      <c r="F1571" s="1"/>
      <c r="G1571" s="1"/>
      <c r="H1571" s="44" t="str">
        <f>IFERROR(IF(G1571="Y","R&amp;D Cluster",VLOOKUP(VALUE(C1571),Clusters!$A$5:$C$9999,3,FALSE)),"")</f>
        <v/>
      </c>
      <c r="I1571" s="1"/>
      <c r="J1571" s="1"/>
      <c r="K1571" s="30"/>
      <c r="L1571" s="30"/>
      <c r="M1571" s="22"/>
      <c r="N1571" s="22"/>
      <c r="O1571" s="40" t="str">
        <f t="shared" si="48"/>
        <v/>
      </c>
      <c r="P1571" s="41" t="str">
        <f t="shared" si="49"/>
        <v/>
      </c>
    </row>
    <row r="1572" spans="1:16" s="2" customFormat="1">
      <c r="A1572" s="1"/>
      <c r="B1572" s="1"/>
      <c r="C1572" s="21"/>
      <c r="D1572" s="21"/>
      <c r="E1572" s="44" t="str">
        <f>IFERROR(IF(RIGHT(C1572,3)="999","Contract/Other",VLOOKUP(C1572,'Assistance Listings'!$A$1:$C$9999,2,FALSE)),"")</f>
        <v/>
      </c>
      <c r="F1572" s="1"/>
      <c r="G1572" s="1"/>
      <c r="H1572" s="44" t="str">
        <f>IFERROR(IF(G1572="Y","R&amp;D Cluster",VLOOKUP(VALUE(C1572),Clusters!$A$5:$C$9999,3,FALSE)),"")</f>
        <v/>
      </c>
      <c r="I1572" s="1"/>
      <c r="J1572" s="1"/>
      <c r="K1572" s="30"/>
      <c r="L1572" s="30"/>
      <c r="M1572" s="22"/>
      <c r="N1572" s="22"/>
      <c r="O1572" s="40" t="str">
        <f t="shared" si="48"/>
        <v/>
      </c>
      <c r="P1572" s="41" t="str">
        <f t="shared" si="49"/>
        <v/>
      </c>
    </row>
    <row r="1573" spans="1:16" s="2" customFormat="1">
      <c r="A1573" s="1"/>
      <c r="B1573" s="1"/>
      <c r="C1573" s="21"/>
      <c r="D1573" s="21"/>
      <c r="E1573" s="44" t="str">
        <f>IFERROR(IF(RIGHT(C1573,3)="999","Contract/Other",VLOOKUP(C1573,'Assistance Listings'!$A$1:$C$9999,2,FALSE)),"")</f>
        <v/>
      </c>
      <c r="F1573" s="1"/>
      <c r="G1573" s="1"/>
      <c r="H1573" s="44" t="str">
        <f>IFERROR(IF(G1573="Y","R&amp;D Cluster",VLOOKUP(VALUE(C1573),Clusters!$A$5:$C$9999,3,FALSE)),"")</f>
        <v/>
      </c>
      <c r="I1573" s="1"/>
      <c r="J1573" s="1"/>
      <c r="K1573" s="30"/>
      <c r="L1573" s="30"/>
      <c r="M1573" s="22"/>
      <c r="N1573" s="22"/>
      <c r="O1573" s="40" t="str">
        <f t="shared" si="48"/>
        <v/>
      </c>
      <c r="P1573" s="41" t="str">
        <f t="shared" si="49"/>
        <v/>
      </c>
    </row>
    <row r="1574" spans="1:16" s="2" customFormat="1">
      <c r="A1574" s="1"/>
      <c r="B1574" s="1"/>
      <c r="C1574" s="21"/>
      <c r="D1574" s="21"/>
      <c r="E1574" s="44" t="str">
        <f>IFERROR(IF(RIGHT(C1574,3)="999","Contract/Other",VLOOKUP(C1574,'Assistance Listings'!$A$1:$C$9999,2,FALSE)),"")</f>
        <v/>
      </c>
      <c r="F1574" s="1"/>
      <c r="G1574" s="1"/>
      <c r="H1574" s="44" t="str">
        <f>IFERROR(IF(G1574="Y","R&amp;D Cluster",VLOOKUP(VALUE(C1574),Clusters!$A$5:$C$9999,3,FALSE)),"")</f>
        <v/>
      </c>
      <c r="I1574" s="1"/>
      <c r="J1574" s="1"/>
      <c r="K1574" s="30"/>
      <c r="L1574" s="30"/>
      <c r="M1574" s="22"/>
      <c r="N1574" s="22"/>
      <c r="O1574" s="40" t="str">
        <f t="shared" si="48"/>
        <v/>
      </c>
      <c r="P1574" s="41" t="str">
        <f t="shared" si="49"/>
        <v/>
      </c>
    </row>
    <row r="1575" spans="1:16" s="2" customFormat="1">
      <c r="A1575" s="1"/>
      <c r="B1575" s="1"/>
      <c r="C1575" s="21"/>
      <c r="D1575" s="21"/>
      <c r="E1575" s="44" t="str">
        <f>IFERROR(IF(RIGHT(C1575,3)="999","Contract/Other",VLOOKUP(C1575,'Assistance Listings'!$A$1:$C$9999,2,FALSE)),"")</f>
        <v/>
      </c>
      <c r="F1575" s="1"/>
      <c r="G1575" s="1"/>
      <c r="H1575" s="44" t="str">
        <f>IFERROR(IF(G1575="Y","R&amp;D Cluster",VLOOKUP(VALUE(C1575),Clusters!$A$5:$C$9999,3,FALSE)),"")</f>
        <v/>
      </c>
      <c r="I1575" s="1"/>
      <c r="J1575" s="1"/>
      <c r="K1575" s="30"/>
      <c r="L1575" s="30"/>
      <c r="M1575" s="22"/>
      <c r="N1575" s="22"/>
      <c r="O1575" s="40" t="str">
        <f t="shared" si="48"/>
        <v/>
      </c>
      <c r="P1575" s="41" t="str">
        <f t="shared" si="49"/>
        <v/>
      </c>
    </row>
    <row r="1576" spans="1:16" s="2" customFormat="1">
      <c r="A1576" s="1"/>
      <c r="B1576" s="1"/>
      <c r="C1576" s="21"/>
      <c r="D1576" s="21"/>
      <c r="E1576" s="44" t="str">
        <f>IFERROR(IF(RIGHT(C1576,3)="999","Contract/Other",VLOOKUP(C1576,'Assistance Listings'!$A$1:$C$9999,2,FALSE)),"")</f>
        <v/>
      </c>
      <c r="F1576" s="1"/>
      <c r="G1576" s="1"/>
      <c r="H1576" s="44" t="str">
        <f>IFERROR(IF(G1576="Y","R&amp;D Cluster",VLOOKUP(VALUE(C1576),Clusters!$A$5:$C$9999,3,FALSE)),"")</f>
        <v/>
      </c>
      <c r="I1576" s="1"/>
      <c r="J1576" s="1"/>
      <c r="K1576" s="30"/>
      <c r="L1576" s="30"/>
      <c r="M1576" s="22"/>
      <c r="N1576" s="22"/>
      <c r="O1576" s="40" t="str">
        <f t="shared" si="48"/>
        <v/>
      </c>
      <c r="P1576" s="41" t="str">
        <f t="shared" si="49"/>
        <v/>
      </c>
    </row>
    <row r="1577" spans="1:16" s="2" customFormat="1">
      <c r="A1577" s="1"/>
      <c r="B1577" s="1"/>
      <c r="C1577" s="21"/>
      <c r="D1577" s="21"/>
      <c r="E1577" s="44" t="str">
        <f>IFERROR(IF(RIGHT(C1577,3)="999","Contract/Other",VLOOKUP(C1577,'Assistance Listings'!$A$1:$C$9999,2,FALSE)),"")</f>
        <v/>
      </c>
      <c r="F1577" s="1"/>
      <c r="G1577" s="1"/>
      <c r="H1577" s="44" t="str">
        <f>IFERROR(IF(G1577="Y","R&amp;D Cluster",VLOOKUP(VALUE(C1577),Clusters!$A$5:$C$9999,3,FALSE)),"")</f>
        <v/>
      </c>
      <c r="I1577" s="1"/>
      <c r="J1577" s="1"/>
      <c r="K1577" s="30"/>
      <c r="L1577" s="30"/>
      <c r="M1577" s="22"/>
      <c r="N1577" s="22"/>
      <c r="O1577" s="40" t="str">
        <f t="shared" si="48"/>
        <v/>
      </c>
      <c r="P1577" s="41" t="str">
        <f t="shared" si="49"/>
        <v/>
      </c>
    </row>
    <row r="1578" spans="1:16" s="2" customFormat="1">
      <c r="A1578" s="1"/>
      <c r="B1578" s="1"/>
      <c r="C1578" s="21"/>
      <c r="D1578" s="21"/>
      <c r="E1578" s="44" t="str">
        <f>IFERROR(IF(RIGHT(C1578,3)="999","Contract/Other",VLOOKUP(C1578,'Assistance Listings'!$A$1:$C$9999,2,FALSE)),"")</f>
        <v/>
      </c>
      <c r="F1578" s="1"/>
      <c r="G1578" s="1"/>
      <c r="H1578" s="44" t="str">
        <f>IFERROR(IF(G1578="Y","R&amp;D Cluster",VLOOKUP(VALUE(C1578),Clusters!$A$5:$C$9999,3,FALSE)),"")</f>
        <v/>
      </c>
      <c r="I1578" s="1"/>
      <c r="J1578" s="1"/>
      <c r="K1578" s="30"/>
      <c r="L1578" s="30"/>
      <c r="M1578" s="22"/>
      <c r="N1578" s="22"/>
      <c r="O1578" s="40" t="str">
        <f t="shared" si="48"/>
        <v/>
      </c>
      <c r="P1578" s="41" t="str">
        <f t="shared" si="49"/>
        <v/>
      </c>
    </row>
    <row r="1579" spans="1:16" s="2" customFormat="1">
      <c r="A1579" s="1"/>
      <c r="B1579" s="1"/>
      <c r="C1579" s="21"/>
      <c r="D1579" s="21"/>
      <c r="E1579" s="44" t="str">
        <f>IFERROR(IF(RIGHT(C1579,3)="999","Contract/Other",VLOOKUP(C1579,'Assistance Listings'!$A$1:$C$9999,2,FALSE)),"")</f>
        <v/>
      </c>
      <c r="F1579" s="1"/>
      <c r="G1579" s="1"/>
      <c r="H1579" s="44" t="str">
        <f>IFERROR(IF(G1579="Y","R&amp;D Cluster",VLOOKUP(VALUE(C1579),Clusters!$A$5:$C$9999,3,FALSE)),"")</f>
        <v/>
      </c>
      <c r="I1579" s="1"/>
      <c r="J1579" s="1"/>
      <c r="K1579" s="30"/>
      <c r="L1579" s="30"/>
      <c r="M1579" s="22"/>
      <c r="N1579" s="22"/>
      <c r="O1579" s="40" t="str">
        <f t="shared" si="48"/>
        <v/>
      </c>
      <c r="P1579" s="41" t="str">
        <f t="shared" si="49"/>
        <v/>
      </c>
    </row>
    <row r="1580" spans="1:16" s="2" customFormat="1">
      <c r="A1580" s="1"/>
      <c r="B1580" s="1"/>
      <c r="C1580" s="21"/>
      <c r="D1580" s="21"/>
      <c r="E1580" s="44" t="str">
        <f>IFERROR(IF(RIGHT(C1580,3)="999","Contract/Other",VLOOKUP(C1580,'Assistance Listings'!$A$1:$C$9999,2,FALSE)),"")</f>
        <v/>
      </c>
      <c r="F1580" s="1"/>
      <c r="G1580" s="1"/>
      <c r="H1580" s="44" t="str">
        <f>IFERROR(IF(G1580="Y","R&amp;D Cluster",VLOOKUP(VALUE(C1580),Clusters!$A$5:$C$9999,3,FALSE)),"")</f>
        <v/>
      </c>
      <c r="I1580" s="1"/>
      <c r="J1580" s="1"/>
      <c r="K1580" s="30"/>
      <c r="L1580" s="30"/>
      <c r="M1580" s="22"/>
      <c r="N1580" s="22"/>
      <c r="O1580" s="40" t="str">
        <f t="shared" si="48"/>
        <v/>
      </c>
      <c r="P1580" s="41" t="str">
        <f t="shared" si="49"/>
        <v/>
      </c>
    </row>
    <row r="1581" spans="1:16" s="2" customFormat="1">
      <c r="A1581" s="1"/>
      <c r="B1581" s="1"/>
      <c r="C1581" s="21"/>
      <c r="D1581" s="21"/>
      <c r="E1581" s="44" t="str">
        <f>IFERROR(IF(RIGHT(C1581,3)="999","Contract/Other",VLOOKUP(C1581,'Assistance Listings'!$A$1:$C$9999,2,FALSE)),"")</f>
        <v/>
      </c>
      <c r="F1581" s="1"/>
      <c r="G1581" s="1"/>
      <c r="H1581" s="44" t="str">
        <f>IFERROR(IF(G1581="Y","R&amp;D Cluster",VLOOKUP(VALUE(C1581),Clusters!$A$5:$C$9999,3,FALSE)),"")</f>
        <v/>
      </c>
      <c r="I1581" s="1"/>
      <c r="J1581" s="1"/>
      <c r="K1581" s="30"/>
      <c r="L1581" s="30"/>
      <c r="M1581" s="22"/>
      <c r="N1581" s="22"/>
      <c r="O1581" s="40" t="str">
        <f t="shared" si="48"/>
        <v/>
      </c>
      <c r="P1581" s="41" t="str">
        <f t="shared" si="49"/>
        <v/>
      </c>
    </row>
    <row r="1582" spans="1:16" s="2" customFormat="1">
      <c r="A1582" s="1"/>
      <c r="B1582" s="1"/>
      <c r="C1582" s="21"/>
      <c r="D1582" s="21"/>
      <c r="E1582" s="44" t="str">
        <f>IFERROR(IF(RIGHT(C1582,3)="999","Contract/Other",VLOOKUP(C1582,'Assistance Listings'!$A$1:$C$9999,2,FALSE)),"")</f>
        <v/>
      </c>
      <c r="F1582" s="1"/>
      <c r="G1582" s="1"/>
      <c r="H1582" s="44" t="str">
        <f>IFERROR(IF(G1582="Y","R&amp;D Cluster",VLOOKUP(VALUE(C1582),Clusters!$A$5:$C$9999,3,FALSE)),"")</f>
        <v/>
      </c>
      <c r="I1582" s="1"/>
      <c r="J1582" s="1"/>
      <c r="K1582" s="30"/>
      <c r="L1582" s="30"/>
      <c r="M1582" s="22"/>
      <c r="N1582" s="22"/>
      <c r="O1582" s="40" t="str">
        <f t="shared" si="48"/>
        <v/>
      </c>
      <c r="P1582" s="41" t="str">
        <f t="shared" si="49"/>
        <v/>
      </c>
    </row>
    <row r="1583" spans="1:16" s="2" customFormat="1">
      <c r="A1583" s="1"/>
      <c r="B1583" s="1"/>
      <c r="C1583" s="21"/>
      <c r="D1583" s="21"/>
      <c r="E1583" s="44" t="str">
        <f>IFERROR(IF(RIGHT(C1583,3)="999","Contract/Other",VLOOKUP(C1583,'Assistance Listings'!$A$1:$C$9999,2,FALSE)),"")</f>
        <v/>
      </c>
      <c r="F1583" s="1"/>
      <c r="G1583" s="1"/>
      <c r="H1583" s="44" t="str">
        <f>IFERROR(IF(G1583="Y","R&amp;D Cluster",VLOOKUP(VALUE(C1583),Clusters!$A$5:$C$9999,3,FALSE)),"")</f>
        <v/>
      </c>
      <c r="I1583" s="1"/>
      <c r="J1583" s="1"/>
      <c r="K1583" s="30"/>
      <c r="L1583" s="30"/>
      <c r="M1583" s="22"/>
      <c r="N1583" s="22"/>
      <c r="O1583" s="40" t="str">
        <f t="shared" si="48"/>
        <v/>
      </c>
      <c r="P1583" s="41" t="str">
        <f t="shared" si="49"/>
        <v/>
      </c>
    </row>
    <row r="1584" spans="1:16" s="2" customFormat="1">
      <c r="A1584" s="1"/>
      <c r="B1584" s="1"/>
      <c r="C1584" s="21"/>
      <c r="D1584" s="21"/>
      <c r="E1584" s="44" t="str">
        <f>IFERROR(IF(RIGHT(C1584,3)="999","Contract/Other",VLOOKUP(C1584,'Assistance Listings'!$A$1:$C$9999,2,FALSE)),"")</f>
        <v/>
      </c>
      <c r="F1584" s="1"/>
      <c r="G1584" s="1"/>
      <c r="H1584" s="44" t="str">
        <f>IFERROR(IF(G1584="Y","R&amp;D Cluster",VLOOKUP(VALUE(C1584),Clusters!$A$5:$C$9999,3,FALSE)),"")</f>
        <v/>
      </c>
      <c r="I1584" s="1"/>
      <c r="J1584" s="1"/>
      <c r="K1584" s="30"/>
      <c r="L1584" s="30"/>
      <c r="M1584" s="22"/>
      <c r="N1584" s="22"/>
      <c r="O1584" s="40" t="str">
        <f t="shared" si="48"/>
        <v/>
      </c>
      <c r="P1584" s="41" t="str">
        <f t="shared" si="49"/>
        <v/>
      </c>
    </row>
    <row r="1585" spans="1:16" s="2" customFormat="1">
      <c r="A1585" s="1"/>
      <c r="B1585" s="1"/>
      <c r="C1585" s="21"/>
      <c r="D1585" s="21"/>
      <c r="E1585" s="44" t="str">
        <f>IFERROR(IF(RIGHT(C1585,3)="999","Contract/Other",VLOOKUP(C1585,'Assistance Listings'!$A$1:$C$9999,2,FALSE)),"")</f>
        <v/>
      </c>
      <c r="F1585" s="1"/>
      <c r="G1585" s="1"/>
      <c r="H1585" s="44" t="str">
        <f>IFERROR(IF(G1585="Y","R&amp;D Cluster",VLOOKUP(VALUE(C1585),Clusters!$A$5:$C$9999,3,FALSE)),"")</f>
        <v/>
      </c>
      <c r="I1585" s="1"/>
      <c r="J1585" s="1"/>
      <c r="K1585" s="30"/>
      <c r="L1585" s="30"/>
      <c r="M1585" s="22"/>
      <c r="N1585" s="22"/>
      <c r="O1585" s="40" t="str">
        <f t="shared" si="48"/>
        <v/>
      </c>
      <c r="P1585" s="41" t="str">
        <f t="shared" si="49"/>
        <v/>
      </c>
    </row>
    <row r="1586" spans="1:16" s="2" customFormat="1">
      <c r="A1586" s="1"/>
      <c r="B1586" s="1"/>
      <c r="C1586" s="21"/>
      <c r="D1586" s="21"/>
      <c r="E1586" s="44" t="str">
        <f>IFERROR(IF(RIGHT(C1586,3)="999","Contract/Other",VLOOKUP(C1586,'Assistance Listings'!$A$1:$C$9999,2,FALSE)),"")</f>
        <v/>
      </c>
      <c r="F1586" s="1"/>
      <c r="G1586" s="1"/>
      <c r="H1586" s="44" t="str">
        <f>IFERROR(IF(G1586="Y","R&amp;D Cluster",VLOOKUP(VALUE(C1586),Clusters!$A$5:$C$9999,3,FALSE)),"")</f>
        <v/>
      </c>
      <c r="I1586" s="1"/>
      <c r="J1586" s="1"/>
      <c r="K1586" s="30"/>
      <c r="L1586" s="30"/>
      <c r="M1586" s="22"/>
      <c r="N1586" s="22"/>
      <c r="O1586" s="40" t="str">
        <f t="shared" si="48"/>
        <v/>
      </c>
      <c r="P1586" s="41" t="str">
        <f t="shared" si="49"/>
        <v/>
      </c>
    </row>
    <row r="1587" spans="1:16" s="2" customFormat="1">
      <c r="A1587" s="1"/>
      <c r="B1587" s="1"/>
      <c r="C1587" s="21"/>
      <c r="D1587" s="21"/>
      <c r="E1587" s="44" t="str">
        <f>IFERROR(IF(RIGHT(C1587,3)="999","Contract/Other",VLOOKUP(C1587,'Assistance Listings'!$A$1:$C$9999,2,FALSE)),"")</f>
        <v/>
      </c>
      <c r="F1587" s="1"/>
      <c r="G1587" s="1"/>
      <c r="H1587" s="44" t="str">
        <f>IFERROR(IF(G1587="Y","R&amp;D Cluster",VLOOKUP(VALUE(C1587),Clusters!$A$5:$C$9999,3,FALSE)),"")</f>
        <v/>
      </c>
      <c r="I1587" s="1"/>
      <c r="J1587" s="1"/>
      <c r="K1587" s="30"/>
      <c r="L1587" s="30"/>
      <c r="M1587" s="22"/>
      <c r="N1587" s="22"/>
      <c r="O1587" s="40" t="str">
        <f t="shared" si="48"/>
        <v/>
      </c>
      <c r="P1587" s="41" t="str">
        <f t="shared" si="49"/>
        <v/>
      </c>
    </row>
    <row r="1588" spans="1:16" s="2" customFormat="1">
      <c r="A1588" s="1"/>
      <c r="B1588" s="1"/>
      <c r="C1588" s="21"/>
      <c r="D1588" s="21"/>
      <c r="E1588" s="44" t="str">
        <f>IFERROR(IF(RIGHT(C1588,3)="999","Contract/Other",VLOOKUP(C1588,'Assistance Listings'!$A$1:$C$9999,2,FALSE)),"")</f>
        <v/>
      </c>
      <c r="F1588" s="1"/>
      <c r="G1588" s="1"/>
      <c r="H1588" s="44" t="str">
        <f>IFERROR(IF(G1588="Y","R&amp;D Cluster",VLOOKUP(VALUE(C1588),Clusters!$A$5:$C$9999,3,FALSE)),"")</f>
        <v/>
      </c>
      <c r="I1588" s="1"/>
      <c r="J1588" s="1"/>
      <c r="K1588" s="30"/>
      <c r="L1588" s="30"/>
      <c r="M1588" s="22"/>
      <c r="N1588" s="22"/>
      <c r="O1588" s="40" t="str">
        <f t="shared" si="48"/>
        <v/>
      </c>
      <c r="P1588" s="41" t="str">
        <f t="shared" si="49"/>
        <v/>
      </c>
    </row>
    <row r="1589" spans="1:16" s="2" customFormat="1">
      <c r="A1589" s="1"/>
      <c r="B1589" s="1"/>
      <c r="C1589" s="21"/>
      <c r="D1589" s="21"/>
      <c r="E1589" s="44" t="str">
        <f>IFERROR(IF(RIGHT(C1589,3)="999","Contract/Other",VLOOKUP(C1589,'Assistance Listings'!$A$1:$C$9999,2,FALSE)),"")</f>
        <v/>
      </c>
      <c r="F1589" s="1"/>
      <c r="G1589" s="1"/>
      <c r="H1589" s="44" t="str">
        <f>IFERROR(IF(G1589="Y","R&amp;D Cluster",VLOOKUP(VALUE(C1589),Clusters!$A$5:$C$9999,3,FALSE)),"")</f>
        <v/>
      </c>
      <c r="I1589" s="1"/>
      <c r="J1589" s="1"/>
      <c r="K1589" s="30"/>
      <c r="L1589" s="30"/>
      <c r="M1589" s="22"/>
      <c r="N1589" s="22"/>
      <c r="O1589" s="40" t="str">
        <f t="shared" si="48"/>
        <v/>
      </c>
      <c r="P1589" s="41" t="str">
        <f t="shared" si="49"/>
        <v/>
      </c>
    </row>
    <row r="1590" spans="1:16" s="2" customFormat="1">
      <c r="A1590" s="1"/>
      <c r="B1590" s="1"/>
      <c r="C1590" s="21"/>
      <c r="D1590" s="21"/>
      <c r="E1590" s="44" t="str">
        <f>IFERROR(IF(RIGHT(C1590,3)="999","Contract/Other",VLOOKUP(C1590,'Assistance Listings'!$A$1:$C$9999,2,FALSE)),"")</f>
        <v/>
      </c>
      <c r="F1590" s="1"/>
      <c r="G1590" s="1"/>
      <c r="H1590" s="44" t="str">
        <f>IFERROR(IF(G1590="Y","R&amp;D Cluster",VLOOKUP(VALUE(C1590),Clusters!$A$5:$C$9999,3,FALSE)),"")</f>
        <v/>
      </c>
      <c r="I1590" s="1"/>
      <c r="J1590" s="1"/>
      <c r="K1590" s="30"/>
      <c r="L1590" s="30"/>
      <c r="M1590" s="22"/>
      <c r="N1590" s="22"/>
      <c r="O1590" s="40" t="str">
        <f t="shared" si="48"/>
        <v/>
      </c>
      <c r="P1590" s="41" t="str">
        <f t="shared" si="49"/>
        <v/>
      </c>
    </row>
    <row r="1591" spans="1:16" s="2" customFormat="1">
      <c r="A1591" s="1"/>
      <c r="B1591" s="1"/>
      <c r="C1591" s="21"/>
      <c r="D1591" s="21"/>
      <c r="E1591" s="44" t="str">
        <f>IFERROR(IF(RIGHT(C1591,3)="999","Contract/Other",VLOOKUP(C1591,'Assistance Listings'!$A$1:$C$9999,2,FALSE)),"")</f>
        <v/>
      </c>
      <c r="F1591" s="1"/>
      <c r="G1591" s="1"/>
      <c r="H1591" s="44" t="str">
        <f>IFERROR(IF(G1591="Y","R&amp;D Cluster",VLOOKUP(VALUE(C1591),Clusters!$A$5:$C$9999,3,FALSE)),"")</f>
        <v/>
      </c>
      <c r="I1591" s="1"/>
      <c r="J1591" s="1"/>
      <c r="K1591" s="30"/>
      <c r="L1591" s="30"/>
      <c r="M1591" s="22"/>
      <c r="N1591" s="22"/>
      <c r="O1591" s="40" t="str">
        <f t="shared" si="48"/>
        <v/>
      </c>
      <c r="P1591" s="41" t="str">
        <f t="shared" si="49"/>
        <v/>
      </c>
    </row>
    <row r="1592" spans="1:16" s="2" customFormat="1">
      <c r="A1592" s="1"/>
      <c r="B1592" s="1"/>
      <c r="C1592" s="21"/>
      <c r="D1592" s="21"/>
      <c r="E1592" s="44" t="str">
        <f>IFERROR(IF(RIGHT(C1592,3)="999","Contract/Other",VLOOKUP(C1592,'Assistance Listings'!$A$1:$C$9999,2,FALSE)),"")</f>
        <v/>
      </c>
      <c r="F1592" s="1"/>
      <c r="G1592" s="1"/>
      <c r="H1592" s="44" t="str">
        <f>IFERROR(IF(G1592="Y","R&amp;D Cluster",VLOOKUP(VALUE(C1592),Clusters!$A$5:$C$9999,3,FALSE)),"")</f>
        <v/>
      </c>
      <c r="I1592" s="1"/>
      <c r="J1592" s="1"/>
      <c r="K1592" s="30"/>
      <c r="L1592" s="30"/>
      <c r="M1592" s="22"/>
      <c r="N1592" s="22"/>
      <c r="O1592" s="40" t="str">
        <f t="shared" si="48"/>
        <v/>
      </c>
      <c r="P1592" s="41" t="str">
        <f t="shared" si="49"/>
        <v/>
      </c>
    </row>
    <row r="1593" spans="1:16" s="2" customFormat="1">
      <c r="A1593" s="1"/>
      <c r="B1593" s="1"/>
      <c r="C1593" s="21"/>
      <c r="D1593" s="21"/>
      <c r="E1593" s="44" t="str">
        <f>IFERROR(IF(RIGHT(C1593,3)="999","Contract/Other",VLOOKUP(C1593,'Assistance Listings'!$A$1:$C$9999,2,FALSE)),"")</f>
        <v/>
      </c>
      <c r="F1593" s="1"/>
      <c r="G1593" s="1"/>
      <c r="H1593" s="44" t="str">
        <f>IFERROR(IF(G1593="Y","R&amp;D Cluster",VLOOKUP(VALUE(C1593),Clusters!$A$5:$C$9999,3,FALSE)),"")</f>
        <v/>
      </c>
      <c r="I1593" s="1"/>
      <c r="J1593" s="1"/>
      <c r="K1593" s="30"/>
      <c r="L1593" s="30"/>
      <c r="M1593" s="22"/>
      <c r="N1593" s="22"/>
      <c r="O1593" s="40" t="str">
        <f t="shared" si="48"/>
        <v/>
      </c>
      <c r="P1593" s="41" t="str">
        <f t="shared" si="49"/>
        <v/>
      </c>
    </row>
    <row r="1594" spans="1:16" s="2" customFormat="1">
      <c r="A1594" s="1"/>
      <c r="B1594" s="1"/>
      <c r="C1594" s="21"/>
      <c r="D1594" s="21"/>
      <c r="E1594" s="44" t="str">
        <f>IFERROR(IF(RIGHT(C1594,3)="999","Contract/Other",VLOOKUP(C1594,'Assistance Listings'!$A$1:$C$9999,2,FALSE)),"")</f>
        <v/>
      </c>
      <c r="F1594" s="1"/>
      <c r="G1594" s="1"/>
      <c r="H1594" s="44" t="str">
        <f>IFERROR(IF(G1594="Y","R&amp;D Cluster",VLOOKUP(VALUE(C1594),Clusters!$A$5:$C$9999,3,FALSE)),"")</f>
        <v/>
      </c>
      <c r="I1594" s="1"/>
      <c r="J1594" s="1"/>
      <c r="K1594" s="30"/>
      <c r="L1594" s="30"/>
      <c r="M1594" s="22"/>
      <c r="N1594" s="22"/>
      <c r="O1594" s="40" t="str">
        <f t="shared" si="48"/>
        <v/>
      </c>
      <c r="P1594" s="41" t="str">
        <f t="shared" si="49"/>
        <v/>
      </c>
    </row>
    <row r="1595" spans="1:16" s="2" customFormat="1">
      <c r="A1595" s="1"/>
      <c r="B1595" s="1"/>
      <c r="C1595" s="21"/>
      <c r="D1595" s="21"/>
      <c r="E1595" s="44" t="str">
        <f>IFERROR(IF(RIGHT(C1595,3)="999","Contract/Other",VLOOKUP(C1595,'Assistance Listings'!$A$1:$C$9999,2,FALSE)),"")</f>
        <v/>
      </c>
      <c r="F1595" s="1"/>
      <c r="G1595" s="1"/>
      <c r="H1595" s="44" t="str">
        <f>IFERROR(IF(G1595="Y","R&amp;D Cluster",VLOOKUP(VALUE(C1595),Clusters!$A$5:$C$9999,3,FALSE)),"")</f>
        <v/>
      </c>
      <c r="I1595" s="1"/>
      <c r="J1595" s="1"/>
      <c r="K1595" s="30"/>
      <c r="L1595" s="30"/>
      <c r="M1595" s="22"/>
      <c r="N1595" s="22"/>
      <c r="O1595" s="40" t="str">
        <f t="shared" si="48"/>
        <v/>
      </c>
      <c r="P1595" s="41" t="str">
        <f t="shared" si="49"/>
        <v/>
      </c>
    </row>
    <row r="1596" spans="1:16" s="2" customFormat="1">
      <c r="A1596" s="1"/>
      <c r="B1596" s="1"/>
      <c r="C1596" s="21"/>
      <c r="D1596" s="21"/>
      <c r="E1596" s="44" t="str">
        <f>IFERROR(IF(RIGHT(C1596,3)="999","Contract/Other",VLOOKUP(C1596,'Assistance Listings'!$A$1:$C$9999,2,FALSE)),"")</f>
        <v/>
      </c>
      <c r="F1596" s="1"/>
      <c r="G1596" s="1"/>
      <c r="H1596" s="44" t="str">
        <f>IFERROR(IF(G1596="Y","R&amp;D Cluster",VLOOKUP(VALUE(C1596),Clusters!$A$5:$C$9999,3,FALSE)),"")</f>
        <v/>
      </c>
      <c r="I1596" s="1"/>
      <c r="J1596" s="1"/>
      <c r="K1596" s="30"/>
      <c r="L1596" s="30"/>
      <c r="M1596" s="22"/>
      <c r="N1596" s="22"/>
      <c r="O1596" s="40" t="str">
        <f t="shared" si="48"/>
        <v/>
      </c>
      <c r="P1596" s="41" t="str">
        <f t="shared" si="49"/>
        <v/>
      </c>
    </row>
    <row r="1597" spans="1:16" s="2" customFormat="1">
      <c r="A1597" s="1"/>
      <c r="B1597" s="1"/>
      <c r="C1597" s="21"/>
      <c r="D1597" s="21"/>
      <c r="E1597" s="44" t="str">
        <f>IFERROR(IF(RIGHT(C1597,3)="999","Contract/Other",VLOOKUP(C1597,'Assistance Listings'!$A$1:$C$9999,2,FALSE)),"")</f>
        <v/>
      </c>
      <c r="F1597" s="1"/>
      <c r="G1597" s="1"/>
      <c r="H1597" s="44" t="str">
        <f>IFERROR(IF(G1597="Y","R&amp;D Cluster",VLOOKUP(VALUE(C1597),Clusters!$A$5:$C$9999,3,FALSE)),"")</f>
        <v/>
      </c>
      <c r="I1597" s="1"/>
      <c r="J1597" s="1"/>
      <c r="K1597" s="30"/>
      <c r="L1597" s="30"/>
      <c r="M1597" s="22"/>
      <c r="N1597" s="22"/>
      <c r="O1597" s="40" t="str">
        <f t="shared" si="48"/>
        <v/>
      </c>
      <c r="P1597" s="41" t="str">
        <f t="shared" si="49"/>
        <v/>
      </c>
    </row>
    <row r="1598" spans="1:16" s="2" customFormat="1">
      <c r="A1598" s="1"/>
      <c r="B1598" s="1"/>
      <c r="C1598" s="21"/>
      <c r="D1598" s="21"/>
      <c r="E1598" s="44" t="str">
        <f>IFERROR(IF(RIGHT(C1598,3)="999","Contract/Other",VLOOKUP(C1598,'Assistance Listings'!$A$1:$C$9999,2,FALSE)),"")</f>
        <v/>
      </c>
      <c r="F1598" s="1"/>
      <c r="G1598" s="1"/>
      <c r="H1598" s="44" t="str">
        <f>IFERROR(IF(G1598="Y","R&amp;D Cluster",VLOOKUP(VALUE(C1598),Clusters!$A$5:$C$9999,3,FALSE)),"")</f>
        <v/>
      </c>
      <c r="I1598" s="1"/>
      <c r="J1598" s="1"/>
      <c r="K1598" s="30"/>
      <c r="L1598" s="30"/>
      <c r="M1598" s="22"/>
      <c r="N1598" s="22"/>
      <c r="O1598" s="40" t="str">
        <f t="shared" si="48"/>
        <v/>
      </c>
      <c r="P1598" s="41" t="str">
        <f t="shared" si="49"/>
        <v/>
      </c>
    </row>
    <row r="1599" spans="1:16" s="2" customFormat="1">
      <c r="A1599" s="1"/>
      <c r="B1599" s="1"/>
      <c r="C1599" s="21"/>
      <c r="D1599" s="21"/>
      <c r="E1599" s="44" t="str">
        <f>IFERROR(IF(RIGHT(C1599,3)="999","Contract/Other",VLOOKUP(C1599,'Assistance Listings'!$A$1:$C$9999,2,FALSE)),"")</f>
        <v/>
      </c>
      <c r="F1599" s="1"/>
      <c r="G1599" s="1"/>
      <c r="H1599" s="44" t="str">
        <f>IFERROR(IF(G1599="Y","R&amp;D Cluster",VLOOKUP(VALUE(C1599),Clusters!$A$5:$C$9999,3,FALSE)),"")</f>
        <v/>
      </c>
      <c r="I1599" s="1"/>
      <c r="J1599" s="1"/>
      <c r="K1599" s="30"/>
      <c r="L1599" s="30"/>
      <c r="M1599" s="22"/>
      <c r="N1599" s="22"/>
      <c r="O1599" s="40" t="str">
        <f t="shared" si="48"/>
        <v/>
      </c>
      <c r="P1599" s="41" t="str">
        <f t="shared" si="49"/>
        <v/>
      </c>
    </row>
    <row r="1600" spans="1:16" s="2" customFormat="1">
      <c r="A1600" s="1"/>
      <c r="B1600" s="1"/>
      <c r="C1600" s="21"/>
      <c r="D1600" s="21"/>
      <c r="E1600" s="44" t="str">
        <f>IFERROR(IF(RIGHT(C1600,3)="999","Contract/Other",VLOOKUP(C1600,'Assistance Listings'!$A$1:$C$9999,2,FALSE)),"")</f>
        <v/>
      </c>
      <c r="F1600" s="1"/>
      <c r="G1600" s="1"/>
      <c r="H1600" s="44" t="str">
        <f>IFERROR(IF(G1600="Y","R&amp;D Cluster",VLOOKUP(VALUE(C1600),Clusters!$A$5:$C$9999,3,FALSE)),"")</f>
        <v/>
      </c>
      <c r="I1600" s="1"/>
      <c r="J1600" s="1"/>
      <c r="K1600" s="30"/>
      <c r="L1600" s="30"/>
      <c r="M1600" s="22"/>
      <c r="N1600" s="22"/>
      <c r="O1600" s="40" t="str">
        <f t="shared" si="48"/>
        <v/>
      </c>
      <c r="P1600" s="41" t="str">
        <f t="shared" si="49"/>
        <v/>
      </c>
    </row>
    <row r="1601" spans="1:16" s="2" customFormat="1">
      <c r="A1601" s="1"/>
      <c r="B1601" s="1"/>
      <c r="C1601" s="21"/>
      <c r="D1601" s="21"/>
      <c r="E1601" s="44" t="str">
        <f>IFERROR(IF(RIGHT(C1601,3)="999","Contract/Other",VLOOKUP(C1601,'Assistance Listings'!$A$1:$C$9999,2,FALSE)),"")</f>
        <v/>
      </c>
      <c r="F1601" s="1"/>
      <c r="G1601" s="1"/>
      <c r="H1601" s="44" t="str">
        <f>IFERROR(IF(G1601="Y","R&amp;D Cluster",VLOOKUP(VALUE(C1601),Clusters!$A$5:$C$9999,3,FALSE)),"")</f>
        <v/>
      </c>
      <c r="I1601" s="1"/>
      <c r="J1601" s="1"/>
      <c r="K1601" s="30"/>
      <c r="L1601" s="30"/>
      <c r="M1601" s="22"/>
      <c r="N1601" s="22"/>
      <c r="O1601" s="40" t="str">
        <f t="shared" si="48"/>
        <v/>
      </c>
      <c r="P1601" s="41" t="str">
        <f t="shared" si="49"/>
        <v/>
      </c>
    </row>
    <row r="1602" spans="1:16" s="2" customFormat="1">
      <c r="A1602" s="1"/>
      <c r="B1602" s="1"/>
      <c r="C1602" s="21"/>
      <c r="D1602" s="21"/>
      <c r="E1602" s="44" t="str">
        <f>IFERROR(IF(RIGHT(C1602,3)="999","Contract/Other",VLOOKUP(C1602,'Assistance Listings'!$A$1:$C$9999,2,FALSE)),"")</f>
        <v/>
      </c>
      <c r="F1602" s="1"/>
      <c r="G1602" s="1"/>
      <c r="H1602" s="44" t="str">
        <f>IFERROR(IF(G1602="Y","R&amp;D Cluster",VLOOKUP(VALUE(C1602),Clusters!$A$5:$C$9999,3,FALSE)),"")</f>
        <v/>
      </c>
      <c r="I1602" s="1"/>
      <c r="J1602" s="1"/>
      <c r="K1602" s="30"/>
      <c r="L1602" s="30"/>
      <c r="M1602" s="22"/>
      <c r="N1602" s="22"/>
      <c r="O1602" s="40" t="str">
        <f t="shared" si="48"/>
        <v/>
      </c>
      <c r="P1602" s="41" t="str">
        <f t="shared" si="49"/>
        <v/>
      </c>
    </row>
    <row r="1603" spans="1:16" s="2" customFormat="1">
      <c r="A1603" s="1"/>
      <c r="B1603" s="1"/>
      <c r="C1603" s="21"/>
      <c r="D1603" s="21"/>
      <c r="E1603" s="44" t="str">
        <f>IFERROR(IF(RIGHT(C1603,3)="999","Contract/Other",VLOOKUP(C1603,'Assistance Listings'!$A$1:$C$9999,2,FALSE)),"")</f>
        <v/>
      </c>
      <c r="F1603" s="1"/>
      <c r="G1603" s="1"/>
      <c r="H1603" s="44" t="str">
        <f>IFERROR(IF(G1603="Y","R&amp;D Cluster",VLOOKUP(VALUE(C1603),Clusters!$A$5:$C$9999,3,FALSE)),"")</f>
        <v/>
      </c>
      <c r="I1603" s="1"/>
      <c r="J1603" s="1"/>
      <c r="K1603" s="30"/>
      <c r="L1603" s="30"/>
      <c r="M1603" s="22"/>
      <c r="N1603" s="22"/>
      <c r="O1603" s="40" t="str">
        <f t="shared" si="48"/>
        <v/>
      </c>
      <c r="P1603" s="41" t="str">
        <f t="shared" si="49"/>
        <v/>
      </c>
    </row>
    <row r="1604" spans="1:16" s="2" customFormat="1">
      <c r="A1604" s="1"/>
      <c r="B1604" s="1"/>
      <c r="C1604" s="21"/>
      <c r="D1604" s="21"/>
      <c r="E1604" s="44" t="str">
        <f>IFERROR(IF(RIGHT(C1604,3)="999","Contract/Other",VLOOKUP(C1604,'Assistance Listings'!$A$1:$C$9999,2,FALSE)),"")</f>
        <v/>
      </c>
      <c r="F1604" s="1"/>
      <c r="G1604" s="1"/>
      <c r="H1604" s="44" t="str">
        <f>IFERROR(IF(G1604="Y","R&amp;D Cluster",VLOOKUP(VALUE(C1604),Clusters!$A$5:$C$9999,3,FALSE)),"")</f>
        <v/>
      </c>
      <c r="I1604" s="1"/>
      <c r="J1604" s="1"/>
      <c r="K1604" s="30"/>
      <c r="L1604" s="30"/>
      <c r="M1604" s="22"/>
      <c r="N1604" s="22"/>
      <c r="O1604" s="40" t="str">
        <f t="shared" si="48"/>
        <v/>
      </c>
      <c r="P1604" s="41" t="str">
        <f t="shared" si="49"/>
        <v/>
      </c>
    </row>
    <row r="1605" spans="1:16" s="2" customFormat="1">
      <c r="A1605" s="1"/>
      <c r="B1605" s="1"/>
      <c r="C1605" s="21"/>
      <c r="D1605" s="21"/>
      <c r="E1605" s="44" t="str">
        <f>IFERROR(IF(RIGHT(C1605,3)="999","Contract/Other",VLOOKUP(C1605,'Assistance Listings'!$A$1:$C$9999,2,FALSE)),"")</f>
        <v/>
      </c>
      <c r="F1605" s="1"/>
      <c r="G1605" s="1"/>
      <c r="H1605" s="44" t="str">
        <f>IFERROR(IF(G1605="Y","R&amp;D Cluster",VLOOKUP(VALUE(C1605),Clusters!$A$5:$C$9999,3,FALSE)),"")</f>
        <v/>
      </c>
      <c r="I1605" s="1"/>
      <c r="J1605" s="1"/>
      <c r="K1605" s="30"/>
      <c r="L1605" s="30"/>
      <c r="M1605" s="22"/>
      <c r="N1605" s="22"/>
      <c r="O1605" s="40" t="str">
        <f t="shared" si="48"/>
        <v/>
      </c>
      <c r="P1605" s="41" t="str">
        <f t="shared" si="49"/>
        <v/>
      </c>
    </row>
    <row r="1606" spans="1:16" s="2" customFormat="1">
      <c r="A1606" s="1"/>
      <c r="B1606" s="1"/>
      <c r="C1606" s="21"/>
      <c r="D1606" s="21"/>
      <c r="E1606" s="44" t="str">
        <f>IFERROR(IF(RIGHT(C1606,3)="999","Contract/Other",VLOOKUP(C1606,'Assistance Listings'!$A$1:$C$9999,2,FALSE)),"")</f>
        <v/>
      </c>
      <c r="F1606" s="1"/>
      <c r="G1606" s="1"/>
      <c r="H1606" s="44" t="str">
        <f>IFERROR(IF(G1606="Y","R&amp;D Cluster",VLOOKUP(VALUE(C1606),Clusters!$A$5:$C$9999,3,FALSE)),"")</f>
        <v/>
      </c>
      <c r="I1606" s="1"/>
      <c r="J1606" s="1"/>
      <c r="K1606" s="30"/>
      <c r="L1606" s="30"/>
      <c r="M1606" s="22"/>
      <c r="N1606" s="22"/>
      <c r="O1606" s="40" t="str">
        <f t="shared" si="48"/>
        <v/>
      </c>
      <c r="P1606" s="41" t="str">
        <f t="shared" si="49"/>
        <v/>
      </c>
    </row>
    <row r="1607" spans="1:16" s="2" customFormat="1">
      <c r="A1607" s="1"/>
      <c r="B1607" s="1"/>
      <c r="C1607" s="21"/>
      <c r="D1607" s="21"/>
      <c r="E1607" s="44" t="str">
        <f>IFERROR(IF(RIGHT(C1607,3)="999","Contract/Other",VLOOKUP(C1607,'Assistance Listings'!$A$1:$C$9999,2,FALSE)),"")</f>
        <v/>
      </c>
      <c r="F1607" s="1"/>
      <c r="G1607" s="1"/>
      <c r="H1607" s="44" t="str">
        <f>IFERROR(IF(G1607="Y","R&amp;D Cluster",VLOOKUP(VALUE(C1607),Clusters!$A$5:$C$9999,3,FALSE)),"")</f>
        <v/>
      </c>
      <c r="I1607" s="1"/>
      <c r="J1607" s="1"/>
      <c r="K1607" s="30"/>
      <c r="L1607" s="30"/>
      <c r="M1607" s="22"/>
      <c r="N1607" s="22"/>
      <c r="O1607" s="40" t="str">
        <f t="shared" si="48"/>
        <v/>
      </c>
      <c r="P1607" s="41" t="str">
        <f t="shared" si="49"/>
        <v/>
      </c>
    </row>
    <row r="1608" spans="1:16" s="2" customFormat="1">
      <c r="A1608" s="1"/>
      <c r="B1608" s="1"/>
      <c r="C1608" s="21"/>
      <c r="D1608" s="21"/>
      <c r="E1608" s="44" t="str">
        <f>IFERROR(IF(RIGHT(C1608,3)="999","Contract/Other",VLOOKUP(C1608,'Assistance Listings'!$A$1:$C$9999,2,FALSE)),"")</f>
        <v/>
      </c>
      <c r="F1608" s="1"/>
      <c r="G1608" s="1"/>
      <c r="H1608" s="44" t="str">
        <f>IFERROR(IF(G1608="Y","R&amp;D Cluster",VLOOKUP(VALUE(C1608),Clusters!$A$5:$C$9999,3,FALSE)),"")</f>
        <v/>
      </c>
      <c r="I1608" s="1"/>
      <c r="J1608" s="1"/>
      <c r="K1608" s="30"/>
      <c r="L1608" s="30"/>
      <c r="M1608" s="22"/>
      <c r="N1608" s="22"/>
      <c r="O1608" s="40" t="str">
        <f t="shared" ref="O1608:O1671" si="50">IF(OR(N1608&gt;M1608,N1608&lt;0),"ERROR","")</f>
        <v/>
      </c>
      <c r="P1608" s="41" t="str">
        <f t="shared" ref="P1608:P1671" si="51">IF(ISBLANK(J1608),"",IF(J1608="Y","",IF(J1608="N",IF(ISBLANK(K1608),"Pass-Through Entity Required",IF(LEN(K1608)&gt;70,"Pass-Through Entity Name limited to 70 characters",IF(ISBLANK(L1608),"Pass-Through Entity ID Required",""))))))</f>
        <v/>
      </c>
    </row>
    <row r="1609" spans="1:16" s="2" customFormat="1">
      <c r="A1609" s="1"/>
      <c r="B1609" s="1"/>
      <c r="C1609" s="21"/>
      <c r="D1609" s="21"/>
      <c r="E1609" s="44" t="str">
        <f>IFERROR(IF(RIGHT(C1609,3)="999","Contract/Other",VLOOKUP(C1609,'Assistance Listings'!$A$1:$C$9999,2,FALSE)),"")</f>
        <v/>
      </c>
      <c r="F1609" s="1"/>
      <c r="G1609" s="1"/>
      <c r="H1609" s="44" t="str">
        <f>IFERROR(IF(G1609="Y","R&amp;D Cluster",VLOOKUP(VALUE(C1609),Clusters!$A$5:$C$9999,3,FALSE)),"")</f>
        <v/>
      </c>
      <c r="I1609" s="1"/>
      <c r="J1609" s="1"/>
      <c r="K1609" s="30"/>
      <c r="L1609" s="30"/>
      <c r="M1609" s="22"/>
      <c r="N1609" s="22"/>
      <c r="O1609" s="40" t="str">
        <f t="shared" si="50"/>
        <v/>
      </c>
      <c r="P1609" s="41" t="str">
        <f t="shared" si="51"/>
        <v/>
      </c>
    </row>
    <row r="1610" spans="1:16" s="2" customFormat="1">
      <c r="A1610" s="1"/>
      <c r="B1610" s="1"/>
      <c r="C1610" s="21"/>
      <c r="D1610" s="21"/>
      <c r="E1610" s="44" t="str">
        <f>IFERROR(IF(RIGHT(C1610,3)="999","Contract/Other",VLOOKUP(C1610,'Assistance Listings'!$A$1:$C$9999,2,FALSE)),"")</f>
        <v/>
      </c>
      <c r="F1610" s="1"/>
      <c r="G1610" s="1"/>
      <c r="H1610" s="44" t="str">
        <f>IFERROR(IF(G1610="Y","R&amp;D Cluster",VLOOKUP(VALUE(C1610),Clusters!$A$5:$C$9999,3,FALSE)),"")</f>
        <v/>
      </c>
      <c r="I1610" s="1"/>
      <c r="J1610" s="1"/>
      <c r="K1610" s="30"/>
      <c r="L1610" s="30"/>
      <c r="M1610" s="22"/>
      <c r="N1610" s="22"/>
      <c r="O1610" s="40" t="str">
        <f t="shared" si="50"/>
        <v/>
      </c>
      <c r="P1610" s="41" t="str">
        <f t="shared" si="51"/>
        <v/>
      </c>
    </row>
    <row r="1611" spans="1:16" s="2" customFormat="1">
      <c r="A1611" s="1"/>
      <c r="B1611" s="1"/>
      <c r="C1611" s="21"/>
      <c r="D1611" s="21"/>
      <c r="E1611" s="44" t="str">
        <f>IFERROR(IF(RIGHT(C1611,3)="999","Contract/Other",VLOOKUP(C1611,'Assistance Listings'!$A$1:$C$9999,2,FALSE)),"")</f>
        <v/>
      </c>
      <c r="F1611" s="1"/>
      <c r="G1611" s="1"/>
      <c r="H1611" s="44" t="str">
        <f>IFERROR(IF(G1611="Y","R&amp;D Cluster",VLOOKUP(VALUE(C1611),Clusters!$A$5:$C$9999,3,FALSE)),"")</f>
        <v/>
      </c>
      <c r="I1611" s="1"/>
      <c r="J1611" s="1"/>
      <c r="K1611" s="30"/>
      <c r="L1611" s="30"/>
      <c r="M1611" s="22"/>
      <c r="N1611" s="22"/>
      <c r="O1611" s="40" t="str">
        <f t="shared" si="50"/>
        <v/>
      </c>
      <c r="P1611" s="41" t="str">
        <f t="shared" si="51"/>
        <v/>
      </c>
    </row>
    <row r="1612" spans="1:16" s="2" customFormat="1">
      <c r="A1612" s="1"/>
      <c r="B1612" s="1"/>
      <c r="C1612" s="21"/>
      <c r="D1612" s="21"/>
      <c r="E1612" s="44" t="str">
        <f>IFERROR(IF(RIGHT(C1612,3)="999","Contract/Other",VLOOKUP(C1612,'Assistance Listings'!$A$1:$C$9999,2,FALSE)),"")</f>
        <v/>
      </c>
      <c r="F1612" s="1"/>
      <c r="G1612" s="1"/>
      <c r="H1612" s="44" t="str">
        <f>IFERROR(IF(G1612="Y","R&amp;D Cluster",VLOOKUP(VALUE(C1612),Clusters!$A$5:$C$9999,3,FALSE)),"")</f>
        <v/>
      </c>
      <c r="I1612" s="1"/>
      <c r="J1612" s="1"/>
      <c r="K1612" s="30"/>
      <c r="L1612" s="30"/>
      <c r="M1612" s="22"/>
      <c r="N1612" s="22"/>
      <c r="O1612" s="40" t="str">
        <f t="shared" si="50"/>
        <v/>
      </c>
      <c r="P1612" s="41" t="str">
        <f t="shared" si="51"/>
        <v/>
      </c>
    </row>
    <row r="1613" spans="1:16" s="2" customFormat="1">
      <c r="A1613" s="1"/>
      <c r="B1613" s="1"/>
      <c r="C1613" s="21"/>
      <c r="D1613" s="21"/>
      <c r="E1613" s="44" t="str">
        <f>IFERROR(IF(RIGHT(C1613,3)="999","Contract/Other",VLOOKUP(C1613,'Assistance Listings'!$A$1:$C$9999,2,FALSE)),"")</f>
        <v/>
      </c>
      <c r="F1613" s="1"/>
      <c r="G1613" s="1"/>
      <c r="H1613" s="44" t="str">
        <f>IFERROR(IF(G1613="Y","R&amp;D Cluster",VLOOKUP(VALUE(C1613),Clusters!$A$5:$C$9999,3,FALSE)),"")</f>
        <v/>
      </c>
      <c r="I1613" s="1"/>
      <c r="J1613" s="1"/>
      <c r="K1613" s="30"/>
      <c r="L1613" s="30"/>
      <c r="M1613" s="22"/>
      <c r="N1613" s="22"/>
      <c r="O1613" s="40" t="str">
        <f t="shared" si="50"/>
        <v/>
      </c>
      <c r="P1613" s="41" t="str">
        <f t="shared" si="51"/>
        <v/>
      </c>
    </row>
    <row r="1614" spans="1:16" s="2" customFormat="1">
      <c r="A1614" s="1"/>
      <c r="B1614" s="1"/>
      <c r="C1614" s="21"/>
      <c r="D1614" s="21"/>
      <c r="E1614" s="44" t="str">
        <f>IFERROR(IF(RIGHT(C1614,3)="999","Contract/Other",VLOOKUP(C1614,'Assistance Listings'!$A$1:$C$9999,2,FALSE)),"")</f>
        <v/>
      </c>
      <c r="F1614" s="1"/>
      <c r="G1614" s="1"/>
      <c r="H1614" s="44" t="str">
        <f>IFERROR(IF(G1614="Y","R&amp;D Cluster",VLOOKUP(VALUE(C1614),Clusters!$A$5:$C$9999,3,FALSE)),"")</f>
        <v/>
      </c>
      <c r="I1614" s="1"/>
      <c r="J1614" s="1"/>
      <c r="K1614" s="30"/>
      <c r="L1614" s="30"/>
      <c r="M1614" s="22"/>
      <c r="N1614" s="22"/>
      <c r="O1614" s="40" t="str">
        <f t="shared" si="50"/>
        <v/>
      </c>
      <c r="P1614" s="41" t="str">
        <f t="shared" si="51"/>
        <v/>
      </c>
    </row>
    <row r="1615" spans="1:16" s="2" customFormat="1">
      <c r="A1615" s="1"/>
      <c r="B1615" s="1"/>
      <c r="C1615" s="21"/>
      <c r="D1615" s="21"/>
      <c r="E1615" s="44" t="str">
        <f>IFERROR(IF(RIGHT(C1615,3)="999","Contract/Other",VLOOKUP(C1615,'Assistance Listings'!$A$1:$C$9999,2,FALSE)),"")</f>
        <v/>
      </c>
      <c r="F1615" s="1"/>
      <c r="G1615" s="1"/>
      <c r="H1615" s="44" t="str">
        <f>IFERROR(IF(G1615="Y","R&amp;D Cluster",VLOOKUP(VALUE(C1615),Clusters!$A$5:$C$9999,3,FALSE)),"")</f>
        <v/>
      </c>
      <c r="I1615" s="1"/>
      <c r="J1615" s="1"/>
      <c r="K1615" s="30"/>
      <c r="L1615" s="30"/>
      <c r="M1615" s="22"/>
      <c r="N1615" s="22"/>
      <c r="O1615" s="40" t="str">
        <f t="shared" si="50"/>
        <v/>
      </c>
      <c r="P1615" s="41" t="str">
        <f t="shared" si="51"/>
        <v/>
      </c>
    </row>
    <row r="1616" spans="1:16" s="2" customFormat="1">
      <c r="A1616" s="1"/>
      <c r="B1616" s="1"/>
      <c r="C1616" s="21"/>
      <c r="D1616" s="21"/>
      <c r="E1616" s="44" t="str">
        <f>IFERROR(IF(RIGHT(C1616,3)="999","Contract/Other",VLOOKUP(C1616,'Assistance Listings'!$A$1:$C$9999,2,FALSE)),"")</f>
        <v/>
      </c>
      <c r="F1616" s="1"/>
      <c r="G1616" s="1"/>
      <c r="H1616" s="44" t="str">
        <f>IFERROR(IF(G1616="Y","R&amp;D Cluster",VLOOKUP(VALUE(C1616),Clusters!$A$5:$C$9999,3,FALSE)),"")</f>
        <v/>
      </c>
      <c r="I1616" s="1"/>
      <c r="J1616" s="1"/>
      <c r="K1616" s="30"/>
      <c r="L1616" s="30"/>
      <c r="M1616" s="22"/>
      <c r="N1616" s="22"/>
      <c r="O1616" s="40" t="str">
        <f t="shared" si="50"/>
        <v/>
      </c>
      <c r="P1616" s="41" t="str">
        <f t="shared" si="51"/>
        <v/>
      </c>
    </row>
    <row r="1617" spans="1:16" s="2" customFormat="1">
      <c r="A1617" s="1"/>
      <c r="B1617" s="1"/>
      <c r="C1617" s="21"/>
      <c r="D1617" s="21"/>
      <c r="E1617" s="44" t="str">
        <f>IFERROR(IF(RIGHT(C1617,3)="999","Contract/Other",VLOOKUP(C1617,'Assistance Listings'!$A$1:$C$9999,2,FALSE)),"")</f>
        <v/>
      </c>
      <c r="F1617" s="1"/>
      <c r="G1617" s="1"/>
      <c r="H1617" s="44" t="str">
        <f>IFERROR(IF(G1617="Y","R&amp;D Cluster",VLOOKUP(VALUE(C1617),Clusters!$A$5:$C$9999,3,FALSE)),"")</f>
        <v/>
      </c>
      <c r="I1617" s="1"/>
      <c r="J1617" s="1"/>
      <c r="K1617" s="30"/>
      <c r="L1617" s="30"/>
      <c r="M1617" s="22"/>
      <c r="N1617" s="22"/>
      <c r="O1617" s="40" t="str">
        <f t="shared" si="50"/>
        <v/>
      </c>
      <c r="P1617" s="41" t="str">
        <f t="shared" si="51"/>
        <v/>
      </c>
    </row>
    <row r="1618" spans="1:16" s="2" customFormat="1">
      <c r="A1618" s="1"/>
      <c r="B1618" s="1"/>
      <c r="C1618" s="21"/>
      <c r="D1618" s="21"/>
      <c r="E1618" s="44" t="str">
        <f>IFERROR(IF(RIGHT(C1618,3)="999","Contract/Other",VLOOKUP(C1618,'Assistance Listings'!$A$1:$C$9999,2,FALSE)),"")</f>
        <v/>
      </c>
      <c r="F1618" s="1"/>
      <c r="G1618" s="1"/>
      <c r="H1618" s="44" t="str">
        <f>IFERROR(IF(G1618="Y","R&amp;D Cluster",VLOOKUP(VALUE(C1618),Clusters!$A$5:$C$9999,3,FALSE)),"")</f>
        <v/>
      </c>
      <c r="I1618" s="1"/>
      <c r="J1618" s="1"/>
      <c r="K1618" s="30"/>
      <c r="L1618" s="30"/>
      <c r="M1618" s="22"/>
      <c r="N1618" s="22"/>
      <c r="O1618" s="40" t="str">
        <f t="shared" si="50"/>
        <v/>
      </c>
      <c r="P1618" s="41" t="str">
        <f t="shared" si="51"/>
        <v/>
      </c>
    </row>
    <row r="1619" spans="1:16" s="2" customFormat="1">
      <c r="A1619" s="1"/>
      <c r="B1619" s="1"/>
      <c r="C1619" s="21"/>
      <c r="D1619" s="21"/>
      <c r="E1619" s="44" t="str">
        <f>IFERROR(IF(RIGHT(C1619,3)="999","Contract/Other",VLOOKUP(C1619,'Assistance Listings'!$A$1:$C$9999,2,FALSE)),"")</f>
        <v/>
      </c>
      <c r="F1619" s="1"/>
      <c r="G1619" s="1"/>
      <c r="H1619" s="44" t="str">
        <f>IFERROR(IF(G1619="Y","R&amp;D Cluster",VLOOKUP(VALUE(C1619),Clusters!$A$5:$C$9999,3,FALSE)),"")</f>
        <v/>
      </c>
      <c r="I1619" s="1"/>
      <c r="J1619" s="1"/>
      <c r="K1619" s="30"/>
      <c r="L1619" s="30"/>
      <c r="M1619" s="22"/>
      <c r="N1619" s="22"/>
      <c r="O1619" s="40" t="str">
        <f t="shared" si="50"/>
        <v/>
      </c>
      <c r="P1619" s="41" t="str">
        <f t="shared" si="51"/>
        <v/>
      </c>
    </row>
    <row r="1620" spans="1:16" s="2" customFormat="1">
      <c r="A1620" s="1"/>
      <c r="B1620" s="1"/>
      <c r="C1620" s="21"/>
      <c r="D1620" s="21"/>
      <c r="E1620" s="44" t="str">
        <f>IFERROR(IF(RIGHT(C1620,3)="999","Contract/Other",VLOOKUP(C1620,'Assistance Listings'!$A$1:$C$9999,2,FALSE)),"")</f>
        <v/>
      </c>
      <c r="F1620" s="1"/>
      <c r="G1620" s="1"/>
      <c r="H1620" s="44" t="str">
        <f>IFERROR(IF(G1620="Y","R&amp;D Cluster",VLOOKUP(VALUE(C1620),Clusters!$A$5:$C$9999,3,FALSE)),"")</f>
        <v/>
      </c>
      <c r="I1620" s="1"/>
      <c r="J1620" s="1"/>
      <c r="K1620" s="30"/>
      <c r="L1620" s="30"/>
      <c r="M1620" s="22"/>
      <c r="N1620" s="22"/>
      <c r="O1620" s="40" t="str">
        <f t="shared" si="50"/>
        <v/>
      </c>
      <c r="P1620" s="41" t="str">
        <f t="shared" si="51"/>
        <v/>
      </c>
    </row>
    <row r="1621" spans="1:16" s="2" customFormat="1">
      <c r="A1621" s="1"/>
      <c r="B1621" s="1"/>
      <c r="C1621" s="21"/>
      <c r="D1621" s="21"/>
      <c r="E1621" s="44" t="str">
        <f>IFERROR(IF(RIGHT(C1621,3)="999","Contract/Other",VLOOKUP(C1621,'Assistance Listings'!$A$1:$C$9999,2,FALSE)),"")</f>
        <v/>
      </c>
      <c r="F1621" s="1"/>
      <c r="G1621" s="1"/>
      <c r="H1621" s="44" t="str">
        <f>IFERROR(IF(G1621="Y","R&amp;D Cluster",VLOOKUP(VALUE(C1621),Clusters!$A$5:$C$9999,3,FALSE)),"")</f>
        <v/>
      </c>
      <c r="I1621" s="1"/>
      <c r="J1621" s="1"/>
      <c r="K1621" s="30"/>
      <c r="L1621" s="30"/>
      <c r="M1621" s="22"/>
      <c r="N1621" s="22"/>
      <c r="O1621" s="40" t="str">
        <f t="shared" si="50"/>
        <v/>
      </c>
      <c r="P1621" s="41" t="str">
        <f t="shared" si="51"/>
        <v/>
      </c>
    </row>
    <row r="1622" spans="1:16" s="2" customFormat="1">
      <c r="A1622" s="1"/>
      <c r="B1622" s="1"/>
      <c r="C1622" s="21"/>
      <c r="D1622" s="21"/>
      <c r="E1622" s="44" t="str">
        <f>IFERROR(IF(RIGHT(C1622,3)="999","Contract/Other",VLOOKUP(C1622,'Assistance Listings'!$A$1:$C$9999,2,FALSE)),"")</f>
        <v/>
      </c>
      <c r="F1622" s="1"/>
      <c r="G1622" s="1"/>
      <c r="H1622" s="44" t="str">
        <f>IFERROR(IF(G1622="Y","R&amp;D Cluster",VLOOKUP(VALUE(C1622),Clusters!$A$5:$C$9999,3,FALSE)),"")</f>
        <v/>
      </c>
      <c r="I1622" s="1"/>
      <c r="J1622" s="1"/>
      <c r="K1622" s="30"/>
      <c r="L1622" s="30"/>
      <c r="M1622" s="22"/>
      <c r="N1622" s="22"/>
      <c r="O1622" s="40" t="str">
        <f t="shared" si="50"/>
        <v/>
      </c>
      <c r="P1622" s="41" t="str">
        <f t="shared" si="51"/>
        <v/>
      </c>
    </row>
    <row r="1623" spans="1:16" s="2" customFormat="1">
      <c r="A1623" s="1"/>
      <c r="B1623" s="1"/>
      <c r="C1623" s="21"/>
      <c r="D1623" s="21"/>
      <c r="E1623" s="44" t="str">
        <f>IFERROR(IF(RIGHT(C1623,3)="999","Contract/Other",VLOOKUP(C1623,'Assistance Listings'!$A$1:$C$9999,2,FALSE)),"")</f>
        <v/>
      </c>
      <c r="F1623" s="1"/>
      <c r="G1623" s="1"/>
      <c r="H1623" s="44" t="str">
        <f>IFERROR(IF(G1623="Y","R&amp;D Cluster",VLOOKUP(VALUE(C1623),Clusters!$A$5:$C$9999,3,FALSE)),"")</f>
        <v/>
      </c>
      <c r="I1623" s="1"/>
      <c r="J1623" s="1"/>
      <c r="K1623" s="30"/>
      <c r="L1623" s="30"/>
      <c r="M1623" s="22"/>
      <c r="N1623" s="22"/>
      <c r="O1623" s="40" t="str">
        <f t="shared" si="50"/>
        <v/>
      </c>
      <c r="P1623" s="41" t="str">
        <f t="shared" si="51"/>
        <v/>
      </c>
    </row>
    <row r="1624" spans="1:16" s="2" customFormat="1">
      <c r="A1624" s="1"/>
      <c r="B1624" s="1"/>
      <c r="C1624" s="21"/>
      <c r="D1624" s="21"/>
      <c r="E1624" s="44" t="str">
        <f>IFERROR(IF(RIGHT(C1624,3)="999","Contract/Other",VLOOKUP(C1624,'Assistance Listings'!$A$1:$C$9999,2,FALSE)),"")</f>
        <v/>
      </c>
      <c r="F1624" s="1"/>
      <c r="G1624" s="1"/>
      <c r="H1624" s="44" t="str">
        <f>IFERROR(IF(G1624="Y","R&amp;D Cluster",VLOOKUP(VALUE(C1624),Clusters!$A$5:$C$9999,3,FALSE)),"")</f>
        <v/>
      </c>
      <c r="I1624" s="1"/>
      <c r="J1624" s="1"/>
      <c r="K1624" s="30"/>
      <c r="L1624" s="30"/>
      <c r="M1624" s="22"/>
      <c r="N1624" s="22"/>
      <c r="O1624" s="40" t="str">
        <f t="shared" si="50"/>
        <v/>
      </c>
      <c r="P1624" s="41" t="str">
        <f t="shared" si="51"/>
        <v/>
      </c>
    </row>
    <row r="1625" spans="1:16" s="2" customFormat="1">
      <c r="A1625" s="1"/>
      <c r="B1625" s="1"/>
      <c r="C1625" s="21"/>
      <c r="D1625" s="21"/>
      <c r="E1625" s="44" t="str">
        <f>IFERROR(IF(RIGHT(C1625,3)="999","Contract/Other",VLOOKUP(C1625,'Assistance Listings'!$A$1:$C$9999,2,FALSE)),"")</f>
        <v/>
      </c>
      <c r="F1625" s="1"/>
      <c r="G1625" s="1"/>
      <c r="H1625" s="44" t="str">
        <f>IFERROR(IF(G1625="Y","R&amp;D Cluster",VLOOKUP(VALUE(C1625),Clusters!$A$5:$C$9999,3,FALSE)),"")</f>
        <v/>
      </c>
      <c r="I1625" s="1"/>
      <c r="J1625" s="1"/>
      <c r="K1625" s="30"/>
      <c r="L1625" s="30"/>
      <c r="M1625" s="22"/>
      <c r="N1625" s="22"/>
      <c r="O1625" s="40" t="str">
        <f t="shared" si="50"/>
        <v/>
      </c>
      <c r="P1625" s="41" t="str">
        <f t="shared" si="51"/>
        <v/>
      </c>
    </row>
    <row r="1626" spans="1:16" s="2" customFormat="1">
      <c r="A1626" s="1"/>
      <c r="B1626" s="1"/>
      <c r="C1626" s="21"/>
      <c r="D1626" s="21"/>
      <c r="E1626" s="44" t="str">
        <f>IFERROR(IF(RIGHT(C1626,3)="999","Contract/Other",VLOOKUP(C1626,'Assistance Listings'!$A$1:$C$9999,2,FALSE)),"")</f>
        <v/>
      </c>
      <c r="F1626" s="1"/>
      <c r="G1626" s="1"/>
      <c r="H1626" s="44" t="str">
        <f>IFERROR(IF(G1626="Y","R&amp;D Cluster",VLOOKUP(VALUE(C1626),Clusters!$A$5:$C$9999,3,FALSE)),"")</f>
        <v/>
      </c>
      <c r="I1626" s="1"/>
      <c r="J1626" s="1"/>
      <c r="K1626" s="30"/>
      <c r="L1626" s="30"/>
      <c r="M1626" s="22"/>
      <c r="N1626" s="22"/>
      <c r="O1626" s="40" t="str">
        <f t="shared" si="50"/>
        <v/>
      </c>
      <c r="P1626" s="41" t="str">
        <f t="shared" si="51"/>
        <v/>
      </c>
    </row>
    <row r="1627" spans="1:16" s="2" customFormat="1">
      <c r="A1627" s="1"/>
      <c r="B1627" s="1"/>
      <c r="C1627" s="21"/>
      <c r="D1627" s="21"/>
      <c r="E1627" s="44" t="str">
        <f>IFERROR(IF(RIGHT(C1627,3)="999","Contract/Other",VLOOKUP(C1627,'Assistance Listings'!$A$1:$C$9999,2,FALSE)),"")</f>
        <v/>
      </c>
      <c r="F1627" s="1"/>
      <c r="G1627" s="1"/>
      <c r="H1627" s="44" t="str">
        <f>IFERROR(IF(G1627="Y","R&amp;D Cluster",VLOOKUP(VALUE(C1627),Clusters!$A$5:$C$9999,3,FALSE)),"")</f>
        <v/>
      </c>
      <c r="I1627" s="1"/>
      <c r="J1627" s="1"/>
      <c r="K1627" s="30"/>
      <c r="L1627" s="30"/>
      <c r="M1627" s="22"/>
      <c r="N1627" s="22"/>
      <c r="O1627" s="40" t="str">
        <f t="shared" si="50"/>
        <v/>
      </c>
      <c r="P1627" s="41" t="str">
        <f t="shared" si="51"/>
        <v/>
      </c>
    </row>
    <row r="1628" spans="1:16" s="2" customFormat="1">
      <c r="A1628" s="1"/>
      <c r="B1628" s="1"/>
      <c r="C1628" s="21"/>
      <c r="D1628" s="21"/>
      <c r="E1628" s="44" t="str">
        <f>IFERROR(IF(RIGHT(C1628,3)="999","Contract/Other",VLOOKUP(C1628,'Assistance Listings'!$A$1:$C$9999,2,FALSE)),"")</f>
        <v/>
      </c>
      <c r="F1628" s="1"/>
      <c r="G1628" s="1"/>
      <c r="H1628" s="44" t="str">
        <f>IFERROR(IF(G1628="Y","R&amp;D Cluster",VLOOKUP(VALUE(C1628),Clusters!$A$5:$C$9999,3,FALSE)),"")</f>
        <v/>
      </c>
      <c r="I1628" s="1"/>
      <c r="J1628" s="1"/>
      <c r="K1628" s="30"/>
      <c r="L1628" s="30"/>
      <c r="M1628" s="22"/>
      <c r="N1628" s="22"/>
      <c r="O1628" s="40" t="str">
        <f t="shared" si="50"/>
        <v/>
      </c>
      <c r="P1628" s="41" t="str">
        <f t="shared" si="51"/>
        <v/>
      </c>
    </row>
    <row r="1629" spans="1:16" s="2" customFormat="1">
      <c r="A1629" s="1"/>
      <c r="B1629" s="1"/>
      <c r="C1629" s="21"/>
      <c r="D1629" s="21"/>
      <c r="E1629" s="44" t="str">
        <f>IFERROR(IF(RIGHT(C1629,3)="999","Contract/Other",VLOOKUP(C1629,'Assistance Listings'!$A$1:$C$9999,2,FALSE)),"")</f>
        <v/>
      </c>
      <c r="F1629" s="1"/>
      <c r="G1629" s="1"/>
      <c r="H1629" s="44" t="str">
        <f>IFERROR(IF(G1629="Y","R&amp;D Cluster",VLOOKUP(VALUE(C1629),Clusters!$A$5:$C$9999,3,FALSE)),"")</f>
        <v/>
      </c>
      <c r="I1629" s="1"/>
      <c r="J1629" s="1"/>
      <c r="K1629" s="30"/>
      <c r="L1629" s="30"/>
      <c r="M1629" s="22"/>
      <c r="N1629" s="22"/>
      <c r="O1629" s="40" t="str">
        <f t="shared" si="50"/>
        <v/>
      </c>
      <c r="P1629" s="41" t="str">
        <f t="shared" si="51"/>
        <v/>
      </c>
    </row>
    <row r="1630" spans="1:16" s="2" customFormat="1">
      <c r="A1630" s="1"/>
      <c r="B1630" s="1"/>
      <c r="C1630" s="21"/>
      <c r="D1630" s="21"/>
      <c r="E1630" s="44" t="str">
        <f>IFERROR(IF(RIGHT(C1630,3)="999","Contract/Other",VLOOKUP(C1630,'Assistance Listings'!$A$1:$C$9999,2,FALSE)),"")</f>
        <v/>
      </c>
      <c r="F1630" s="1"/>
      <c r="G1630" s="1"/>
      <c r="H1630" s="44" t="str">
        <f>IFERROR(IF(G1630="Y","R&amp;D Cluster",VLOOKUP(VALUE(C1630),Clusters!$A$5:$C$9999,3,FALSE)),"")</f>
        <v/>
      </c>
      <c r="I1630" s="1"/>
      <c r="J1630" s="1"/>
      <c r="K1630" s="30"/>
      <c r="L1630" s="30"/>
      <c r="M1630" s="22"/>
      <c r="N1630" s="22"/>
      <c r="O1630" s="40" t="str">
        <f t="shared" si="50"/>
        <v/>
      </c>
      <c r="P1630" s="41" t="str">
        <f t="shared" si="51"/>
        <v/>
      </c>
    </row>
    <row r="1631" spans="1:16" s="2" customFormat="1">
      <c r="A1631" s="1"/>
      <c r="B1631" s="1"/>
      <c r="C1631" s="21"/>
      <c r="D1631" s="21"/>
      <c r="E1631" s="44" t="str">
        <f>IFERROR(IF(RIGHT(C1631,3)="999","Contract/Other",VLOOKUP(C1631,'Assistance Listings'!$A$1:$C$9999,2,FALSE)),"")</f>
        <v/>
      </c>
      <c r="F1631" s="1"/>
      <c r="G1631" s="1"/>
      <c r="H1631" s="44" t="str">
        <f>IFERROR(IF(G1631="Y","R&amp;D Cluster",VLOOKUP(VALUE(C1631),Clusters!$A$5:$C$9999,3,FALSE)),"")</f>
        <v/>
      </c>
      <c r="I1631" s="1"/>
      <c r="J1631" s="1"/>
      <c r="K1631" s="30"/>
      <c r="L1631" s="30"/>
      <c r="M1631" s="22"/>
      <c r="N1631" s="22"/>
      <c r="O1631" s="40" t="str">
        <f t="shared" si="50"/>
        <v/>
      </c>
      <c r="P1631" s="41" t="str">
        <f t="shared" si="51"/>
        <v/>
      </c>
    </row>
    <row r="1632" spans="1:16" s="2" customFormat="1">
      <c r="A1632" s="1"/>
      <c r="B1632" s="1"/>
      <c r="C1632" s="21"/>
      <c r="D1632" s="21"/>
      <c r="E1632" s="44" t="str">
        <f>IFERROR(IF(RIGHT(C1632,3)="999","Contract/Other",VLOOKUP(C1632,'Assistance Listings'!$A$1:$C$9999,2,FALSE)),"")</f>
        <v/>
      </c>
      <c r="F1632" s="1"/>
      <c r="G1632" s="1"/>
      <c r="H1632" s="44" t="str">
        <f>IFERROR(IF(G1632="Y","R&amp;D Cluster",VLOOKUP(VALUE(C1632),Clusters!$A$5:$C$9999,3,FALSE)),"")</f>
        <v/>
      </c>
      <c r="I1632" s="1"/>
      <c r="J1632" s="1"/>
      <c r="K1632" s="30"/>
      <c r="L1632" s="30"/>
      <c r="M1632" s="22"/>
      <c r="N1632" s="22"/>
      <c r="O1632" s="40" t="str">
        <f t="shared" si="50"/>
        <v/>
      </c>
      <c r="P1632" s="41" t="str">
        <f t="shared" si="51"/>
        <v/>
      </c>
    </row>
    <row r="1633" spans="1:16" s="2" customFormat="1">
      <c r="A1633" s="1"/>
      <c r="B1633" s="1"/>
      <c r="C1633" s="21"/>
      <c r="D1633" s="21"/>
      <c r="E1633" s="44" t="str">
        <f>IFERROR(IF(RIGHT(C1633,3)="999","Contract/Other",VLOOKUP(C1633,'Assistance Listings'!$A$1:$C$9999,2,FALSE)),"")</f>
        <v/>
      </c>
      <c r="F1633" s="1"/>
      <c r="G1633" s="1"/>
      <c r="H1633" s="44" t="str">
        <f>IFERROR(IF(G1633="Y","R&amp;D Cluster",VLOOKUP(VALUE(C1633),Clusters!$A$5:$C$9999,3,FALSE)),"")</f>
        <v/>
      </c>
      <c r="I1633" s="1"/>
      <c r="J1633" s="1"/>
      <c r="K1633" s="30"/>
      <c r="L1633" s="30"/>
      <c r="M1633" s="22"/>
      <c r="N1633" s="22"/>
      <c r="O1633" s="40" t="str">
        <f t="shared" si="50"/>
        <v/>
      </c>
      <c r="P1633" s="41" t="str">
        <f t="shared" si="51"/>
        <v/>
      </c>
    </row>
    <row r="1634" spans="1:16" s="2" customFormat="1">
      <c r="A1634" s="1"/>
      <c r="B1634" s="1"/>
      <c r="C1634" s="21"/>
      <c r="D1634" s="21"/>
      <c r="E1634" s="44" t="str">
        <f>IFERROR(IF(RIGHT(C1634,3)="999","Contract/Other",VLOOKUP(C1634,'Assistance Listings'!$A$1:$C$9999,2,FALSE)),"")</f>
        <v/>
      </c>
      <c r="F1634" s="1"/>
      <c r="G1634" s="1"/>
      <c r="H1634" s="44" t="str">
        <f>IFERROR(IF(G1634="Y","R&amp;D Cluster",VLOOKUP(VALUE(C1634),Clusters!$A$5:$C$9999,3,FALSE)),"")</f>
        <v/>
      </c>
      <c r="I1634" s="1"/>
      <c r="J1634" s="1"/>
      <c r="K1634" s="30"/>
      <c r="L1634" s="30"/>
      <c r="M1634" s="22"/>
      <c r="N1634" s="22"/>
      <c r="O1634" s="40" t="str">
        <f t="shared" si="50"/>
        <v/>
      </c>
      <c r="P1634" s="41" t="str">
        <f t="shared" si="51"/>
        <v/>
      </c>
    </row>
    <row r="1635" spans="1:16" s="2" customFormat="1">
      <c r="A1635" s="1"/>
      <c r="B1635" s="1"/>
      <c r="C1635" s="21"/>
      <c r="D1635" s="21"/>
      <c r="E1635" s="44" t="str">
        <f>IFERROR(IF(RIGHT(C1635,3)="999","Contract/Other",VLOOKUP(C1635,'Assistance Listings'!$A$1:$C$9999,2,FALSE)),"")</f>
        <v/>
      </c>
      <c r="F1635" s="1"/>
      <c r="G1635" s="1"/>
      <c r="H1635" s="44" t="str">
        <f>IFERROR(IF(G1635="Y","R&amp;D Cluster",VLOOKUP(VALUE(C1635),Clusters!$A$5:$C$9999,3,FALSE)),"")</f>
        <v/>
      </c>
      <c r="I1635" s="1"/>
      <c r="J1635" s="1"/>
      <c r="K1635" s="30"/>
      <c r="L1635" s="30"/>
      <c r="M1635" s="22"/>
      <c r="N1635" s="22"/>
      <c r="O1635" s="40" t="str">
        <f t="shared" si="50"/>
        <v/>
      </c>
      <c r="P1635" s="41" t="str">
        <f t="shared" si="51"/>
        <v/>
      </c>
    </row>
    <row r="1636" spans="1:16" s="2" customFormat="1">
      <c r="A1636" s="1"/>
      <c r="B1636" s="1"/>
      <c r="C1636" s="21"/>
      <c r="D1636" s="21"/>
      <c r="E1636" s="44" t="str">
        <f>IFERROR(IF(RIGHT(C1636,3)="999","Contract/Other",VLOOKUP(C1636,'Assistance Listings'!$A$1:$C$9999,2,FALSE)),"")</f>
        <v/>
      </c>
      <c r="F1636" s="1"/>
      <c r="G1636" s="1"/>
      <c r="H1636" s="44" t="str">
        <f>IFERROR(IF(G1636="Y","R&amp;D Cluster",VLOOKUP(VALUE(C1636),Clusters!$A$5:$C$9999,3,FALSE)),"")</f>
        <v/>
      </c>
      <c r="I1636" s="1"/>
      <c r="J1636" s="1"/>
      <c r="K1636" s="30"/>
      <c r="L1636" s="30"/>
      <c r="M1636" s="22"/>
      <c r="N1636" s="22"/>
      <c r="O1636" s="40" t="str">
        <f t="shared" si="50"/>
        <v/>
      </c>
      <c r="P1636" s="41" t="str">
        <f t="shared" si="51"/>
        <v/>
      </c>
    </row>
    <row r="1637" spans="1:16" s="2" customFormat="1">
      <c r="A1637" s="1"/>
      <c r="B1637" s="1"/>
      <c r="C1637" s="21"/>
      <c r="D1637" s="21"/>
      <c r="E1637" s="44" t="str">
        <f>IFERROR(IF(RIGHT(C1637,3)="999","Contract/Other",VLOOKUP(C1637,'Assistance Listings'!$A$1:$C$9999,2,FALSE)),"")</f>
        <v/>
      </c>
      <c r="F1637" s="1"/>
      <c r="G1637" s="1"/>
      <c r="H1637" s="44" t="str">
        <f>IFERROR(IF(G1637="Y","R&amp;D Cluster",VLOOKUP(VALUE(C1637),Clusters!$A$5:$C$9999,3,FALSE)),"")</f>
        <v/>
      </c>
      <c r="I1637" s="1"/>
      <c r="J1637" s="1"/>
      <c r="K1637" s="30"/>
      <c r="L1637" s="30"/>
      <c r="M1637" s="22"/>
      <c r="N1637" s="22"/>
      <c r="O1637" s="40" t="str">
        <f t="shared" si="50"/>
        <v/>
      </c>
      <c r="P1637" s="41" t="str">
        <f t="shared" si="51"/>
        <v/>
      </c>
    </row>
    <row r="1638" spans="1:16" s="2" customFormat="1">
      <c r="A1638" s="1"/>
      <c r="B1638" s="1"/>
      <c r="C1638" s="21"/>
      <c r="D1638" s="21"/>
      <c r="E1638" s="44" t="str">
        <f>IFERROR(IF(RIGHT(C1638,3)="999","Contract/Other",VLOOKUP(C1638,'Assistance Listings'!$A$1:$C$9999,2,FALSE)),"")</f>
        <v/>
      </c>
      <c r="F1638" s="1"/>
      <c r="G1638" s="1"/>
      <c r="H1638" s="44" t="str">
        <f>IFERROR(IF(G1638="Y","R&amp;D Cluster",VLOOKUP(VALUE(C1638),Clusters!$A$5:$C$9999,3,FALSE)),"")</f>
        <v/>
      </c>
      <c r="I1638" s="1"/>
      <c r="J1638" s="1"/>
      <c r="K1638" s="30"/>
      <c r="L1638" s="30"/>
      <c r="M1638" s="22"/>
      <c r="N1638" s="22"/>
      <c r="O1638" s="40" t="str">
        <f t="shared" si="50"/>
        <v/>
      </c>
      <c r="P1638" s="41" t="str">
        <f t="shared" si="51"/>
        <v/>
      </c>
    </row>
    <row r="1639" spans="1:16" s="2" customFormat="1">
      <c r="A1639" s="1"/>
      <c r="B1639" s="1"/>
      <c r="C1639" s="21"/>
      <c r="D1639" s="21"/>
      <c r="E1639" s="44" t="str">
        <f>IFERROR(IF(RIGHT(C1639,3)="999","Contract/Other",VLOOKUP(C1639,'Assistance Listings'!$A$1:$C$9999,2,FALSE)),"")</f>
        <v/>
      </c>
      <c r="F1639" s="1"/>
      <c r="G1639" s="1"/>
      <c r="H1639" s="44" t="str">
        <f>IFERROR(IF(G1639="Y","R&amp;D Cluster",VLOOKUP(VALUE(C1639),Clusters!$A$5:$C$9999,3,FALSE)),"")</f>
        <v/>
      </c>
      <c r="I1639" s="1"/>
      <c r="J1639" s="1"/>
      <c r="K1639" s="30"/>
      <c r="L1639" s="30"/>
      <c r="M1639" s="22"/>
      <c r="N1639" s="22"/>
      <c r="O1639" s="40" t="str">
        <f t="shared" si="50"/>
        <v/>
      </c>
      <c r="P1639" s="41" t="str">
        <f t="shared" si="51"/>
        <v/>
      </c>
    </row>
    <row r="1640" spans="1:16" s="2" customFormat="1">
      <c r="A1640" s="1"/>
      <c r="B1640" s="1"/>
      <c r="C1640" s="21"/>
      <c r="D1640" s="21"/>
      <c r="E1640" s="44" t="str">
        <f>IFERROR(IF(RIGHT(C1640,3)="999","Contract/Other",VLOOKUP(C1640,'Assistance Listings'!$A$1:$C$9999,2,FALSE)),"")</f>
        <v/>
      </c>
      <c r="F1640" s="1"/>
      <c r="G1640" s="1"/>
      <c r="H1640" s="44" t="str">
        <f>IFERROR(IF(G1640="Y","R&amp;D Cluster",VLOOKUP(VALUE(C1640),Clusters!$A$5:$C$9999,3,FALSE)),"")</f>
        <v/>
      </c>
      <c r="I1640" s="1"/>
      <c r="J1640" s="1"/>
      <c r="K1640" s="30"/>
      <c r="L1640" s="30"/>
      <c r="M1640" s="22"/>
      <c r="N1640" s="22"/>
      <c r="O1640" s="40" t="str">
        <f t="shared" si="50"/>
        <v/>
      </c>
      <c r="P1640" s="41" t="str">
        <f t="shared" si="51"/>
        <v/>
      </c>
    </row>
    <row r="1641" spans="1:16" s="2" customFormat="1">
      <c r="A1641" s="1"/>
      <c r="B1641" s="1"/>
      <c r="C1641" s="21"/>
      <c r="D1641" s="21"/>
      <c r="E1641" s="44" t="str">
        <f>IFERROR(IF(RIGHT(C1641,3)="999","Contract/Other",VLOOKUP(C1641,'Assistance Listings'!$A$1:$C$9999,2,FALSE)),"")</f>
        <v/>
      </c>
      <c r="F1641" s="1"/>
      <c r="G1641" s="1"/>
      <c r="H1641" s="44" t="str">
        <f>IFERROR(IF(G1641="Y","R&amp;D Cluster",VLOOKUP(VALUE(C1641),Clusters!$A$5:$C$9999,3,FALSE)),"")</f>
        <v/>
      </c>
      <c r="I1641" s="1"/>
      <c r="J1641" s="1"/>
      <c r="K1641" s="30"/>
      <c r="L1641" s="30"/>
      <c r="M1641" s="22"/>
      <c r="N1641" s="22"/>
      <c r="O1641" s="40" t="str">
        <f t="shared" si="50"/>
        <v/>
      </c>
      <c r="P1641" s="41" t="str">
        <f t="shared" si="51"/>
        <v/>
      </c>
    </row>
    <row r="1642" spans="1:16" s="2" customFormat="1">
      <c r="A1642" s="1"/>
      <c r="B1642" s="1"/>
      <c r="C1642" s="21"/>
      <c r="D1642" s="21"/>
      <c r="E1642" s="44" t="str">
        <f>IFERROR(IF(RIGHT(C1642,3)="999","Contract/Other",VLOOKUP(C1642,'Assistance Listings'!$A$1:$C$9999,2,FALSE)),"")</f>
        <v/>
      </c>
      <c r="F1642" s="1"/>
      <c r="G1642" s="1"/>
      <c r="H1642" s="44" t="str">
        <f>IFERROR(IF(G1642="Y","R&amp;D Cluster",VLOOKUP(VALUE(C1642),Clusters!$A$5:$C$9999,3,FALSE)),"")</f>
        <v/>
      </c>
      <c r="I1642" s="1"/>
      <c r="J1642" s="1"/>
      <c r="K1642" s="30"/>
      <c r="L1642" s="30"/>
      <c r="M1642" s="22"/>
      <c r="N1642" s="22"/>
      <c r="O1642" s="40" t="str">
        <f t="shared" si="50"/>
        <v/>
      </c>
      <c r="P1642" s="41" t="str">
        <f t="shared" si="51"/>
        <v/>
      </c>
    </row>
    <row r="1643" spans="1:16" s="2" customFormat="1">
      <c r="A1643" s="1"/>
      <c r="B1643" s="1"/>
      <c r="C1643" s="21"/>
      <c r="D1643" s="21"/>
      <c r="E1643" s="44" t="str">
        <f>IFERROR(IF(RIGHT(C1643,3)="999","Contract/Other",VLOOKUP(C1643,'Assistance Listings'!$A$1:$C$9999,2,FALSE)),"")</f>
        <v/>
      </c>
      <c r="F1643" s="1"/>
      <c r="G1643" s="1"/>
      <c r="H1643" s="44" t="str">
        <f>IFERROR(IF(G1643="Y","R&amp;D Cluster",VLOOKUP(VALUE(C1643),Clusters!$A$5:$C$9999,3,FALSE)),"")</f>
        <v/>
      </c>
      <c r="I1643" s="1"/>
      <c r="J1643" s="1"/>
      <c r="K1643" s="30"/>
      <c r="L1643" s="30"/>
      <c r="M1643" s="22"/>
      <c r="N1643" s="22"/>
      <c r="O1643" s="40" t="str">
        <f t="shared" si="50"/>
        <v/>
      </c>
      <c r="P1643" s="41" t="str">
        <f t="shared" si="51"/>
        <v/>
      </c>
    </row>
    <row r="1644" spans="1:16" s="2" customFormat="1">
      <c r="A1644" s="1"/>
      <c r="B1644" s="1"/>
      <c r="C1644" s="21"/>
      <c r="D1644" s="21"/>
      <c r="E1644" s="44" t="str">
        <f>IFERROR(IF(RIGHT(C1644,3)="999","Contract/Other",VLOOKUP(C1644,'Assistance Listings'!$A$1:$C$9999,2,FALSE)),"")</f>
        <v/>
      </c>
      <c r="F1644" s="1"/>
      <c r="G1644" s="1"/>
      <c r="H1644" s="44" t="str">
        <f>IFERROR(IF(G1644="Y","R&amp;D Cluster",VLOOKUP(VALUE(C1644),Clusters!$A$5:$C$9999,3,FALSE)),"")</f>
        <v/>
      </c>
      <c r="I1644" s="1"/>
      <c r="J1644" s="1"/>
      <c r="K1644" s="30"/>
      <c r="L1644" s="30"/>
      <c r="M1644" s="22"/>
      <c r="N1644" s="22"/>
      <c r="O1644" s="40" t="str">
        <f t="shared" si="50"/>
        <v/>
      </c>
      <c r="P1644" s="41" t="str">
        <f t="shared" si="51"/>
        <v/>
      </c>
    </row>
    <row r="1645" spans="1:16" s="2" customFormat="1">
      <c r="A1645" s="1"/>
      <c r="B1645" s="1"/>
      <c r="C1645" s="21"/>
      <c r="D1645" s="21"/>
      <c r="E1645" s="44" t="str">
        <f>IFERROR(IF(RIGHT(C1645,3)="999","Contract/Other",VLOOKUP(C1645,'Assistance Listings'!$A$1:$C$9999,2,FALSE)),"")</f>
        <v/>
      </c>
      <c r="F1645" s="1"/>
      <c r="G1645" s="1"/>
      <c r="H1645" s="44" t="str">
        <f>IFERROR(IF(G1645="Y","R&amp;D Cluster",VLOOKUP(VALUE(C1645),Clusters!$A$5:$C$9999,3,FALSE)),"")</f>
        <v/>
      </c>
      <c r="I1645" s="1"/>
      <c r="J1645" s="1"/>
      <c r="K1645" s="30"/>
      <c r="L1645" s="30"/>
      <c r="M1645" s="22"/>
      <c r="N1645" s="22"/>
      <c r="O1645" s="40" t="str">
        <f t="shared" si="50"/>
        <v/>
      </c>
      <c r="P1645" s="41" t="str">
        <f t="shared" si="51"/>
        <v/>
      </c>
    </row>
    <row r="1646" spans="1:16" s="2" customFormat="1">
      <c r="A1646" s="1"/>
      <c r="B1646" s="1"/>
      <c r="C1646" s="21"/>
      <c r="D1646" s="21"/>
      <c r="E1646" s="44" t="str">
        <f>IFERROR(IF(RIGHT(C1646,3)="999","Contract/Other",VLOOKUP(C1646,'Assistance Listings'!$A$1:$C$9999,2,FALSE)),"")</f>
        <v/>
      </c>
      <c r="F1646" s="1"/>
      <c r="G1646" s="1"/>
      <c r="H1646" s="44" t="str">
        <f>IFERROR(IF(G1646="Y","R&amp;D Cluster",VLOOKUP(VALUE(C1646),Clusters!$A$5:$C$9999,3,FALSE)),"")</f>
        <v/>
      </c>
      <c r="I1646" s="1"/>
      <c r="J1646" s="1"/>
      <c r="K1646" s="30"/>
      <c r="L1646" s="30"/>
      <c r="M1646" s="22"/>
      <c r="N1646" s="22"/>
      <c r="O1646" s="40" t="str">
        <f t="shared" si="50"/>
        <v/>
      </c>
      <c r="P1646" s="41" t="str">
        <f t="shared" si="51"/>
        <v/>
      </c>
    </row>
    <row r="1647" spans="1:16" s="2" customFormat="1">
      <c r="A1647" s="1"/>
      <c r="B1647" s="1"/>
      <c r="C1647" s="21"/>
      <c r="D1647" s="21"/>
      <c r="E1647" s="44" t="str">
        <f>IFERROR(IF(RIGHT(C1647,3)="999","Contract/Other",VLOOKUP(C1647,'Assistance Listings'!$A$1:$C$9999,2,FALSE)),"")</f>
        <v/>
      </c>
      <c r="F1647" s="1"/>
      <c r="G1647" s="1"/>
      <c r="H1647" s="44" t="str">
        <f>IFERROR(IF(G1647="Y","R&amp;D Cluster",VLOOKUP(VALUE(C1647),Clusters!$A$5:$C$9999,3,FALSE)),"")</f>
        <v/>
      </c>
      <c r="I1647" s="1"/>
      <c r="J1647" s="1"/>
      <c r="K1647" s="30"/>
      <c r="L1647" s="30"/>
      <c r="M1647" s="22"/>
      <c r="N1647" s="22"/>
      <c r="O1647" s="40" t="str">
        <f t="shared" si="50"/>
        <v/>
      </c>
      <c r="P1647" s="41" t="str">
        <f t="shared" si="51"/>
        <v/>
      </c>
    </row>
    <row r="1648" spans="1:16" s="2" customFormat="1">
      <c r="A1648" s="1"/>
      <c r="B1648" s="1"/>
      <c r="C1648" s="21"/>
      <c r="D1648" s="21"/>
      <c r="E1648" s="44" t="str">
        <f>IFERROR(IF(RIGHT(C1648,3)="999","Contract/Other",VLOOKUP(C1648,'Assistance Listings'!$A$1:$C$9999,2,FALSE)),"")</f>
        <v/>
      </c>
      <c r="F1648" s="1"/>
      <c r="G1648" s="1"/>
      <c r="H1648" s="44" t="str">
        <f>IFERROR(IF(G1648="Y","R&amp;D Cluster",VLOOKUP(VALUE(C1648),Clusters!$A$5:$C$9999,3,FALSE)),"")</f>
        <v/>
      </c>
      <c r="I1648" s="1"/>
      <c r="J1648" s="1"/>
      <c r="K1648" s="30"/>
      <c r="L1648" s="30"/>
      <c r="M1648" s="22"/>
      <c r="N1648" s="22"/>
      <c r="O1648" s="40" t="str">
        <f t="shared" si="50"/>
        <v/>
      </c>
      <c r="P1648" s="41" t="str">
        <f t="shared" si="51"/>
        <v/>
      </c>
    </row>
    <row r="1649" spans="1:16" s="2" customFormat="1">
      <c r="A1649" s="1"/>
      <c r="B1649" s="1"/>
      <c r="C1649" s="21"/>
      <c r="D1649" s="21"/>
      <c r="E1649" s="44" t="str">
        <f>IFERROR(IF(RIGHT(C1649,3)="999","Contract/Other",VLOOKUP(C1649,'Assistance Listings'!$A$1:$C$9999,2,FALSE)),"")</f>
        <v/>
      </c>
      <c r="F1649" s="1"/>
      <c r="G1649" s="1"/>
      <c r="H1649" s="44" t="str">
        <f>IFERROR(IF(G1649="Y","R&amp;D Cluster",VLOOKUP(VALUE(C1649),Clusters!$A$5:$C$9999,3,FALSE)),"")</f>
        <v/>
      </c>
      <c r="I1649" s="1"/>
      <c r="J1649" s="1"/>
      <c r="K1649" s="30"/>
      <c r="L1649" s="30"/>
      <c r="M1649" s="22"/>
      <c r="N1649" s="22"/>
      <c r="O1649" s="40" t="str">
        <f t="shared" si="50"/>
        <v/>
      </c>
      <c r="P1649" s="41" t="str">
        <f t="shared" si="51"/>
        <v/>
      </c>
    </row>
    <row r="1650" spans="1:16" s="2" customFormat="1">
      <c r="A1650" s="1"/>
      <c r="B1650" s="1"/>
      <c r="C1650" s="21"/>
      <c r="D1650" s="21"/>
      <c r="E1650" s="44" t="str">
        <f>IFERROR(IF(RIGHT(C1650,3)="999","Contract/Other",VLOOKUP(C1650,'Assistance Listings'!$A$1:$C$9999,2,FALSE)),"")</f>
        <v/>
      </c>
      <c r="F1650" s="1"/>
      <c r="G1650" s="1"/>
      <c r="H1650" s="44" t="str">
        <f>IFERROR(IF(G1650="Y","R&amp;D Cluster",VLOOKUP(VALUE(C1650),Clusters!$A$5:$C$9999,3,FALSE)),"")</f>
        <v/>
      </c>
      <c r="I1650" s="1"/>
      <c r="J1650" s="1"/>
      <c r="K1650" s="30"/>
      <c r="L1650" s="30"/>
      <c r="M1650" s="22"/>
      <c r="N1650" s="22"/>
      <c r="O1650" s="40" t="str">
        <f t="shared" si="50"/>
        <v/>
      </c>
      <c r="P1650" s="41" t="str">
        <f t="shared" si="51"/>
        <v/>
      </c>
    </row>
    <row r="1651" spans="1:16" s="2" customFormat="1">
      <c r="A1651" s="1"/>
      <c r="B1651" s="1"/>
      <c r="C1651" s="21"/>
      <c r="D1651" s="21"/>
      <c r="E1651" s="44" t="str">
        <f>IFERROR(IF(RIGHT(C1651,3)="999","Contract/Other",VLOOKUP(C1651,'Assistance Listings'!$A$1:$C$9999,2,FALSE)),"")</f>
        <v/>
      </c>
      <c r="F1651" s="1"/>
      <c r="G1651" s="1"/>
      <c r="H1651" s="44" t="str">
        <f>IFERROR(IF(G1651="Y","R&amp;D Cluster",VLOOKUP(VALUE(C1651),Clusters!$A$5:$C$9999,3,FALSE)),"")</f>
        <v/>
      </c>
      <c r="I1651" s="1"/>
      <c r="J1651" s="1"/>
      <c r="K1651" s="30"/>
      <c r="L1651" s="30"/>
      <c r="M1651" s="22"/>
      <c r="N1651" s="22"/>
      <c r="O1651" s="40" t="str">
        <f t="shared" si="50"/>
        <v/>
      </c>
      <c r="P1651" s="41" t="str">
        <f t="shared" si="51"/>
        <v/>
      </c>
    </row>
    <row r="1652" spans="1:16" s="2" customFormat="1">
      <c r="A1652" s="1"/>
      <c r="B1652" s="1"/>
      <c r="C1652" s="21"/>
      <c r="D1652" s="21"/>
      <c r="E1652" s="44" t="str">
        <f>IFERROR(IF(RIGHT(C1652,3)="999","Contract/Other",VLOOKUP(C1652,'Assistance Listings'!$A$1:$C$9999,2,FALSE)),"")</f>
        <v/>
      </c>
      <c r="F1652" s="1"/>
      <c r="G1652" s="1"/>
      <c r="H1652" s="44" t="str">
        <f>IFERROR(IF(G1652="Y","R&amp;D Cluster",VLOOKUP(VALUE(C1652),Clusters!$A$5:$C$9999,3,FALSE)),"")</f>
        <v/>
      </c>
      <c r="I1652" s="1"/>
      <c r="J1652" s="1"/>
      <c r="K1652" s="30"/>
      <c r="L1652" s="30"/>
      <c r="M1652" s="22"/>
      <c r="N1652" s="22"/>
      <c r="O1652" s="40" t="str">
        <f t="shared" si="50"/>
        <v/>
      </c>
      <c r="P1652" s="41" t="str">
        <f t="shared" si="51"/>
        <v/>
      </c>
    </row>
    <row r="1653" spans="1:16" s="2" customFormat="1">
      <c r="A1653" s="1"/>
      <c r="B1653" s="1"/>
      <c r="C1653" s="21"/>
      <c r="D1653" s="21"/>
      <c r="E1653" s="44" t="str">
        <f>IFERROR(IF(RIGHT(C1653,3)="999","Contract/Other",VLOOKUP(C1653,'Assistance Listings'!$A$1:$C$9999,2,FALSE)),"")</f>
        <v/>
      </c>
      <c r="F1653" s="1"/>
      <c r="G1653" s="1"/>
      <c r="H1653" s="44" t="str">
        <f>IFERROR(IF(G1653="Y","R&amp;D Cluster",VLOOKUP(VALUE(C1653),Clusters!$A$5:$C$9999,3,FALSE)),"")</f>
        <v/>
      </c>
      <c r="I1653" s="1"/>
      <c r="J1653" s="1"/>
      <c r="K1653" s="30"/>
      <c r="L1653" s="30"/>
      <c r="M1653" s="22"/>
      <c r="N1653" s="22"/>
      <c r="O1653" s="40" t="str">
        <f t="shared" si="50"/>
        <v/>
      </c>
      <c r="P1653" s="41" t="str">
        <f t="shared" si="51"/>
        <v/>
      </c>
    </row>
    <row r="1654" spans="1:16" s="2" customFormat="1">
      <c r="A1654" s="1"/>
      <c r="B1654" s="1"/>
      <c r="C1654" s="21"/>
      <c r="D1654" s="21"/>
      <c r="E1654" s="44" t="str">
        <f>IFERROR(IF(RIGHT(C1654,3)="999","Contract/Other",VLOOKUP(C1654,'Assistance Listings'!$A$1:$C$9999,2,FALSE)),"")</f>
        <v/>
      </c>
      <c r="F1654" s="1"/>
      <c r="G1654" s="1"/>
      <c r="H1654" s="44" t="str">
        <f>IFERROR(IF(G1654="Y","R&amp;D Cluster",VLOOKUP(VALUE(C1654),Clusters!$A$5:$C$9999,3,FALSE)),"")</f>
        <v/>
      </c>
      <c r="I1654" s="1"/>
      <c r="J1654" s="1"/>
      <c r="K1654" s="30"/>
      <c r="L1654" s="30"/>
      <c r="M1654" s="22"/>
      <c r="N1654" s="22"/>
      <c r="O1654" s="40" t="str">
        <f t="shared" si="50"/>
        <v/>
      </c>
      <c r="P1654" s="41" t="str">
        <f t="shared" si="51"/>
        <v/>
      </c>
    </row>
    <row r="1655" spans="1:16" s="2" customFormat="1">
      <c r="A1655" s="1"/>
      <c r="B1655" s="1"/>
      <c r="C1655" s="21"/>
      <c r="D1655" s="21"/>
      <c r="E1655" s="44" t="str">
        <f>IFERROR(IF(RIGHT(C1655,3)="999","Contract/Other",VLOOKUP(C1655,'Assistance Listings'!$A$1:$C$9999,2,FALSE)),"")</f>
        <v/>
      </c>
      <c r="F1655" s="1"/>
      <c r="G1655" s="1"/>
      <c r="H1655" s="44" t="str">
        <f>IFERROR(IF(G1655="Y","R&amp;D Cluster",VLOOKUP(VALUE(C1655),Clusters!$A$5:$C$9999,3,FALSE)),"")</f>
        <v/>
      </c>
      <c r="I1655" s="1"/>
      <c r="J1655" s="1"/>
      <c r="K1655" s="30"/>
      <c r="L1655" s="30"/>
      <c r="M1655" s="22"/>
      <c r="N1655" s="22"/>
      <c r="O1655" s="40" t="str">
        <f t="shared" si="50"/>
        <v/>
      </c>
      <c r="P1655" s="41" t="str">
        <f t="shared" si="51"/>
        <v/>
      </c>
    </row>
    <row r="1656" spans="1:16" s="2" customFormat="1">
      <c r="A1656" s="1"/>
      <c r="B1656" s="1"/>
      <c r="C1656" s="21"/>
      <c r="D1656" s="21"/>
      <c r="E1656" s="44" t="str">
        <f>IFERROR(IF(RIGHT(C1656,3)="999","Contract/Other",VLOOKUP(C1656,'Assistance Listings'!$A$1:$C$9999,2,FALSE)),"")</f>
        <v/>
      </c>
      <c r="F1656" s="1"/>
      <c r="G1656" s="1"/>
      <c r="H1656" s="44" t="str">
        <f>IFERROR(IF(G1656="Y","R&amp;D Cluster",VLOOKUP(VALUE(C1656),Clusters!$A$5:$C$9999,3,FALSE)),"")</f>
        <v/>
      </c>
      <c r="I1656" s="1"/>
      <c r="J1656" s="1"/>
      <c r="K1656" s="30"/>
      <c r="L1656" s="30"/>
      <c r="M1656" s="22"/>
      <c r="N1656" s="22"/>
      <c r="O1656" s="40" t="str">
        <f t="shared" si="50"/>
        <v/>
      </c>
      <c r="P1656" s="41" t="str">
        <f t="shared" si="51"/>
        <v/>
      </c>
    </row>
    <row r="1657" spans="1:16" s="2" customFormat="1">
      <c r="A1657" s="1"/>
      <c r="B1657" s="1"/>
      <c r="C1657" s="21"/>
      <c r="D1657" s="21"/>
      <c r="E1657" s="44" t="str">
        <f>IFERROR(IF(RIGHT(C1657,3)="999","Contract/Other",VLOOKUP(C1657,'Assistance Listings'!$A$1:$C$9999,2,FALSE)),"")</f>
        <v/>
      </c>
      <c r="F1657" s="1"/>
      <c r="G1657" s="1"/>
      <c r="H1657" s="44" t="str">
        <f>IFERROR(IF(G1657="Y","R&amp;D Cluster",VLOOKUP(VALUE(C1657),Clusters!$A$5:$C$9999,3,FALSE)),"")</f>
        <v/>
      </c>
      <c r="I1657" s="1"/>
      <c r="J1657" s="1"/>
      <c r="K1657" s="30"/>
      <c r="L1657" s="30"/>
      <c r="M1657" s="22"/>
      <c r="N1657" s="22"/>
      <c r="O1657" s="40" t="str">
        <f t="shared" si="50"/>
        <v/>
      </c>
      <c r="P1657" s="41" t="str">
        <f t="shared" si="51"/>
        <v/>
      </c>
    </row>
    <row r="1658" spans="1:16" s="2" customFormat="1">
      <c r="A1658" s="1"/>
      <c r="B1658" s="1"/>
      <c r="C1658" s="21"/>
      <c r="D1658" s="21"/>
      <c r="E1658" s="44" t="str">
        <f>IFERROR(IF(RIGHT(C1658,3)="999","Contract/Other",VLOOKUP(C1658,'Assistance Listings'!$A$1:$C$9999,2,FALSE)),"")</f>
        <v/>
      </c>
      <c r="F1658" s="1"/>
      <c r="G1658" s="1"/>
      <c r="H1658" s="44" t="str">
        <f>IFERROR(IF(G1658="Y","R&amp;D Cluster",VLOOKUP(VALUE(C1658),Clusters!$A$5:$C$9999,3,FALSE)),"")</f>
        <v/>
      </c>
      <c r="I1658" s="1"/>
      <c r="J1658" s="1"/>
      <c r="K1658" s="30"/>
      <c r="L1658" s="30"/>
      <c r="M1658" s="22"/>
      <c r="N1658" s="22"/>
      <c r="O1658" s="40" t="str">
        <f t="shared" si="50"/>
        <v/>
      </c>
      <c r="P1658" s="41" t="str">
        <f t="shared" si="51"/>
        <v/>
      </c>
    </row>
    <row r="1659" spans="1:16" s="2" customFormat="1">
      <c r="A1659" s="1"/>
      <c r="B1659" s="1"/>
      <c r="C1659" s="21"/>
      <c r="D1659" s="21"/>
      <c r="E1659" s="44" t="str">
        <f>IFERROR(IF(RIGHT(C1659,3)="999","Contract/Other",VLOOKUP(C1659,'Assistance Listings'!$A$1:$C$9999,2,FALSE)),"")</f>
        <v/>
      </c>
      <c r="F1659" s="1"/>
      <c r="G1659" s="1"/>
      <c r="H1659" s="44" t="str">
        <f>IFERROR(IF(G1659="Y","R&amp;D Cluster",VLOOKUP(VALUE(C1659),Clusters!$A$5:$C$9999,3,FALSE)),"")</f>
        <v/>
      </c>
      <c r="I1659" s="1"/>
      <c r="J1659" s="1"/>
      <c r="K1659" s="30"/>
      <c r="L1659" s="30"/>
      <c r="M1659" s="22"/>
      <c r="N1659" s="22"/>
      <c r="O1659" s="40" t="str">
        <f t="shared" si="50"/>
        <v/>
      </c>
      <c r="P1659" s="41" t="str">
        <f t="shared" si="51"/>
        <v/>
      </c>
    </row>
    <row r="1660" spans="1:16" s="2" customFormat="1">
      <c r="A1660" s="1"/>
      <c r="B1660" s="1"/>
      <c r="C1660" s="21"/>
      <c r="D1660" s="21"/>
      <c r="E1660" s="44" t="str">
        <f>IFERROR(IF(RIGHT(C1660,3)="999","Contract/Other",VLOOKUP(C1660,'Assistance Listings'!$A$1:$C$9999,2,FALSE)),"")</f>
        <v/>
      </c>
      <c r="F1660" s="1"/>
      <c r="G1660" s="1"/>
      <c r="H1660" s="44" t="str">
        <f>IFERROR(IF(G1660="Y","R&amp;D Cluster",VLOOKUP(VALUE(C1660),Clusters!$A$5:$C$9999,3,FALSE)),"")</f>
        <v/>
      </c>
      <c r="I1660" s="1"/>
      <c r="J1660" s="1"/>
      <c r="K1660" s="30"/>
      <c r="L1660" s="30"/>
      <c r="M1660" s="22"/>
      <c r="N1660" s="22"/>
      <c r="O1660" s="40" t="str">
        <f t="shared" si="50"/>
        <v/>
      </c>
      <c r="P1660" s="41" t="str">
        <f t="shared" si="51"/>
        <v/>
      </c>
    </row>
    <row r="1661" spans="1:16" s="2" customFormat="1">
      <c r="A1661" s="1"/>
      <c r="B1661" s="1"/>
      <c r="C1661" s="21"/>
      <c r="D1661" s="21"/>
      <c r="E1661" s="44" t="str">
        <f>IFERROR(IF(RIGHT(C1661,3)="999","Contract/Other",VLOOKUP(C1661,'Assistance Listings'!$A$1:$C$9999,2,FALSE)),"")</f>
        <v/>
      </c>
      <c r="F1661" s="1"/>
      <c r="G1661" s="1"/>
      <c r="H1661" s="44" t="str">
        <f>IFERROR(IF(G1661="Y","R&amp;D Cluster",VLOOKUP(VALUE(C1661),Clusters!$A$5:$C$9999,3,FALSE)),"")</f>
        <v/>
      </c>
      <c r="I1661" s="1"/>
      <c r="J1661" s="1"/>
      <c r="K1661" s="30"/>
      <c r="L1661" s="30"/>
      <c r="M1661" s="22"/>
      <c r="N1661" s="22"/>
      <c r="O1661" s="40" t="str">
        <f t="shared" si="50"/>
        <v/>
      </c>
      <c r="P1661" s="41" t="str">
        <f t="shared" si="51"/>
        <v/>
      </c>
    </row>
    <row r="1662" spans="1:16" s="2" customFormat="1">
      <c r="A1662" s="1"/>
      <c r="B1662" s="1"/>
      <c r="C1662" s="21"/>
      <c r="D1662" s="21"/>
      <c r="E1662" s="44" t="str">
        <f>IFERROR(IF(RIGHT(C1662,3)="999","Contract/Other",VLOOKUP(C1662,'Assistance Listings'!$A$1:$C$9999,2,FALSE)),"")</f>
        <v/>
      </c>
      <c r="F1662" s="1"/>
      <c r="G1662" s="1"/>
      <c r="H1662" s="44" t="str">
        <f>IFERROR(IF(G1662="Y","R&amp;D Cluster",VLOOKUP(VALUE(C1662),Clusters!$A$5:$C$9999,3,FALSE)),"")</f>
        <v/>
      </c>
      <c r="I1662" s="1"/>
      <c r="J1662" s="1"/>
      <c r="K1662" s="30"/>
      <c r="L1662" s="30"/>
      <c r="M1662" s="22"/>
      <c r="N1662" s="22"/>
      <c r="O1662" s="40" t="str">
        <f t="shared" si="50"/>
        <v/>
      </c>
      <c r="P1662" s="41" t="str">
        <f t="shared" si="51"/>
        <v/>
      </c>
    </row>
    <row r="1663" spans="1:16" s="2" customFormat="1">
      <c r="A1663" s="1"/>
      <c r="B1663" s="1"/>
      <c r="C1663" s="21"/>
      <c r="D1663" s="21"/>
      <c r="E1663" s="44" t="str">
        <f>IFERROR(IF(RIGHT(C1663,3)="999","Contract/Other",VLOOKUP(C1663,'Assistance Listings'!$A$1:$C$9999,2,FALSE)),"")</f>
        <v/>
      </c>
      <c r="F1663" s="1"/>
      <c r="G1663" s="1"/>
      <c r="H1663" s="44" t="str">
        <f>IFERROR(IF(G1663="Y","R&amp;D Cluster",VLOOKUP(VALUE(C1663),Clusters!$A$5:$C$9999,3,FALSE)),"")</f>
        <v/>
      </c>
      <c r="I1663" s="1"/>
      <c r="J1663" s="1"/>
      <c r="K1663" s="30"/>
      <c r="L1663" s="30"/>
      <c r="M1663" s="22"/>
      <c r="N1663" s="22"/>
      <c r="O1663" s="40" t="str">
        <f t="shared" si="50"/>
        <v/>
      </c>
      <c r="P1663" s="41" t="str">
        <f t="shared" si="51"/>
        <v/>
      </c>
    </row>
    <row r="1664" spans="1:16" s="2" customFormat="1">
      <c r="A1664" s="1"/>
      <c r="B1664" s="1"/>
      <c r="C1664" s="21"/>
      <c r="D1664" s="21"/>
      <c r="E1664" s="44" t="str">
        <f>IFERROR(IF(RIGHT(C1664,3)="999","Contract/Other",VLOOKUP(C1664,'Assistance Listings'!$A$1:$C$9999,2,FALSE)),"")</f>
        <v/>
      </c>
      <c r="F1664" s="1"/>
      <c r="G1664" s="1"/>
      <c r="H1664" s="44" t="str">
        <f>IFERROR(IF(G1664="Y","R&amp;D Cluster",VLOOKUP(VALUE(C1664),Clusters!$A$5:$C$9999,3,FALSE)),"")</f>
        <v/>
      </c>
      <c r="I1664" s="1"/>
      <c r="J1664" s="1"/>
      <c r="K1664" s="30"/>
      <c r="L1664" s="30"/>
      <c r="M1664" s="22"/>
      <c r="N1664" s="22"/>
      <c r="O1664" s="40" t="str">
        <f t="shared" si="50"/>
        <v/>
      </c>
      <c r="P1664" s="41" t="str">
        <f t="shared" si="51"/>
        <v/>
      </c>
    </row>
    <row r="1665" spans="1:16" s="2" customFormat="1">
      <c r="A1665" s="1"/>
      <c r="B1665" s="1"/>
      <c r="C1665" s="21"/>
      <c r="D1665" s="21"/>
      <c r="E1665" s="44" t="str">
        <f>IFERROR(IF(RIGHT(C1665,3)="999","Contract/Other",VLOOKUP(C1665,'Assistance Listings'!$A$1:$C$9999,2,FALSE)),"")</f>
        <v/>
      </c>
      <c r="F1665" s="1"/>
      <c r="G1665" s="1"/>
      <c r="H1665" s="44" t="str">
        <f>IFERROR(IF(G1665="Y","R&amp;D Cluster",VLOOKUP(VALUE(C1665),Clusters!$A$5:$C$9999,3,FALSE)),"")</f>
        <v/>
      </c>
      <c r="I1665" s="1"/>
      <c r="J1665" s="1"/>
      <c r="K1665" s="30"/>
      <c r="L1665" s="30"/>
      <c r="M1665" s="22"/>
      <c r="N1665" s="22"/>
      <c r="O1665" s="40" t="str">
        <f t="shared" si="50"/>
        <v/>
      </c>
      <c r="P1665" s="41" t="str">
        <f t="shared" si="51"/>
        <v/>
      </c>
    </row>
    <row r="1666" spans="1:16" s="2" customFormat="1">
      <c r="A1666" s="1"/>
      <c r="B1666" s="1"/>
      <c r="C1666" s="21"/>
      <c r="D1666" s="21"/>
      <c r="E1666" s="44" t="str">
        <f>IFERROR(IF(RIGHT(C1666,3)="999","Contract/Other",VLOOKUP(C1666,'Assistance Listings'!$A$1:$C$9999,2,FALSE)),"")</f>
        <v/>
      </c>
      <c r="F1666" s="1"/>
      <c r="G1666" s="1"/>
      <c r="H1666" s="44" t="str">
        <f>IFERROR(IF(G1666="Y","R&amp;D Cluster",VLOOKUP(VALUE(C1666),Clusters!$A$5:$C$9999,3,FALSE)),"")</f>
        <v/>
      </c>
      <c r="I1666" s="1"/>
      <c r="J1666" s="1"/>
      <c r="K1666" s="30"/>
      <c r="L1666" s="30"/>
      <c r="M1666" s="22"/>
      <c r="N1666" s="22"/>
      <c r="O1666" s="40" t="str">
        <f t="shared" si="50"/>
        <v/>
      </c>
      <c r="P1666" s="41" t="str">
        <f t="shared" si="51"/>
        <v/>
      </c>
    </row>
    <row r="1667" spans="1:16" s="2" customFormat="1">
      <c r="A1667" s="1"/>
      <c r="B1667" s="1"/>
      <c r="C1667" s="21"/>
      <c r="D1667" s="21"/>
      <c r="E1667" s="44" t="str">
        <f>IFERROR(IF(RIGHT(C1667,3)="999","Contract/Other",VLOOKUP(C1667,'Assistance Listings'!$A$1:$C$9999,2,FALSE)),"")</f>
        <v/>
      </c>
      <c r="F1667" s="1"/>
      <c r="G1667" s="1"/>
      <c r="H1667" s="44" t="str">
        <f>IFERROR(IF(G1667="Y","R&amp;D Cluster",VLOOKUP(VALUE(C1667),Clusters!$A$5:$C$9999,3,FALSE)),"")</f>
        <v/>
      </c>
      <c r="I1667" s="1"/>
      <c r="J1667" s="1"/>
      <c r="K1667" s="30"/>
      <c r="L1667" s="30"/>
      <c r="M1667" s="22"/>
      <c r="N1667" s="22"/>
      <c r="O1667" s="40" t="str">
        <f t="shared" si="50"/>
        <v/>
      </c>
      <c r="P1667" s="41" t="str">
        <f t="shared" si="51"/>
        <v/>
      </c>
    </row>
    <row r="1668" spans="1:16" s="2" customFormat="1">
      <c r="A1668" s="1"/>
      <c r="B1668" s="1"/>
      <c r="C1668" s="21"/>
      <c r="D1668" s="21"/>
      <c r="E1668" s="44" t="str">
        <f>IFERROR(IF(RIGHT(C1668,3)="999","Contract/Other",VLOOKUP(C1668,'Assistance Listings'!$A$1:$C$9999,2,FALSE)),"")</f>
        <v/>
      </c>
      <c r="F1668" s="1"/>
      <c r="G1668" s="1"/>
      <c r="H1668" s="44" t="str">
        <f>IFERROR(IF(G1668="Y","R&amp;D Cluster",VLOOKUP(VALUE(C1668),Clusters!$A$5:$C$9999,3,FALSE)),"")</f>
        <v/>
      </c>
      <c r="I1668" s="1"/>
      <c r="J1668" s="1"/>
      <c r="K1668" s="30"/>
      <c r="L1668" s="30"/>
      <c r="M1668" s="22"/>
      <c r="N1668" s="22"/>
      <c r="O1668" s="40" t="str">
        <f t="shared" si="50"/>
        <v/>
      </c>
      <c r="P1668" s="41" t="str">
        <f t="shared" si="51"/>
        <v/>
      </c>
    </row>
    <row r="1669" spans="1:16" s="2" customFormat="1">
      <c r="A1669" s="1"/>
      <c r="B1669" s="1"/>
      <c r="C1669" s="21"/>
      <c r="D1669" s="21"/>
      <c r="E1669" s="44" t="str">
        <f>IFERROR(IF(RIGHT(C1669,3)="999","Contract/Other",VLOOKUP(C1669,'Assistance Listings'!$A$1:$C$9999,2,FALSE)),"")</f>
        <v/>
      </c>
      <c r="F1669" s="1"/>
      <c r="G1669" s="1"/>
      <c r="H1669" s="44" t="str">
        <f>IFERROR(IF(G1669="Y","R&amp;D Cluster",VLOOKUP(VALUE(C1669),Clusters!$A$5:$C$9999,3,FALSE)),"")</f>
        <v/>
      </c>
      <c r="I1669" s="1"/>
      <c r="J1669" s="1"/>
      <c r="K1669" s="30"/>
      <c r="L1669" s="30"/>
      <c r="M1669" s="22"/>
      <c r="N1669" s="22"/>
      <c r="O1669" s="40" t="str">
        <f t="shared" si="50"/>
        <v/>
      </c>
      <c r="P1669" s="41" t="str">
        <f t="shared" si="51"/>
        <v/>
      </c>
    </row>
    <row r="1670" spans="1:16" s="2" customFormat="1">
      <c r="A1670" s="1"/>
      <c r="B1670" s="1"/>
      <c r="C1670" s="21"/>
      <c r="D1670" s="21"/>
      <c r="E1670" s="44" t="str">
        <f>IFERROR(IF(RIGHT(C1670,3)="999","Contract/Other",VLOOKUP(C1670,'Assistance Listings'!$A$1:$C$9999,2,FALSE)),"")</f>
        <v/>
      </c>
      <c r="F1670" s="1"/>
      <c r="G1670" s="1"/>
      <c r="H1670" s="44" t="str">
        <f>IFERROR(IF(G1670="Y","R&amp;D Cluster",VLOOKUP(VALUE(C1670),Clusters!$A$5:$C$9999,3,FALSE)),"")</f>
        <v/>
      </c>
      <c r="I1670" s="1"/>
      <c r="J1670" s="1"/>
      <c r="K1670" s="30"/>
      <c r="L1670" s="30"/>
      <c r="M1670" s="22"/>
      <c r="N1670" s="22"/>
      <c r="O1670" s="40" t="str">
        <f t="shared" si="50"/>
        <v/>
      </c>
      <c r="P1670" s="41" t="str">
        <f t="shared" si="51"/>
        <v/>
      </c>
    </row>
    <row r="1671" spans="1:16" s="2" customFormat="1">
      <c r="A1671" s="1"/>
      <c r="B1671" s="1"/>
      <c r="C1671" s="21"/>
      <c r="D1671" s="21"/>
      <c r="E1671" s="44" t="str">
        <f>IFERROR(IF(RIGHT(C1671,3)="999","Contract/Other",VLOOKUP(C1671,'Assistance Listings'!$A$1:$C$9999,2,FALSE)),"")</f>
        <v/>
      </c>
      <c r="F1671" s="1"/>
      <c r="G1671" s="1"/>
      <c r="H1671" s="44" t="str">
        <f>IFERROR(IF(G1671="Y","R&amp;D Cluster",VLOOKUP(VALUE(C1671),Clusters!$A$5:$C$9999,3,FALSE)),"")</f>
        <v/>
      </c>
      <c r="I1671" s="1"/>
      <c r="J1671" s="1"/>
      <c r="K1671" s="30"/>
      <c r="L1671" s="30"/>
      <c r="M1671" s="22"/>
      <c r="N1671" s="22"/>
      <c r="O1671" s="40" t="str">
        <f t="shared" si="50"/>
        <v/>
      </c>
      <c r="P1671" s="41" t="str">
        <f t="shared" si="51"/>
        <v/>
      </c>
    </row>
    <row r="1672" spans="1:16" s="2" customFormat="1">
      <c r="A1672" s="1"/>
      <c r="B1672" s="1"/>
      <c r="C1672" s="21"/>
      <c r="D1672" s="21"/>
      <c r="E1672" s="44" t="str">
        <f>IFERROR(IF(RIGHT(C1672,3)="999","Contract/Other",VLOOKUP(C1672,'Assistance Listings'!$A$1:$C$9999,2,FALSE)),"")</f>
        <v/>
      </c>
      <c r="F1672" s="1"/>
      <c r="G1672" s="1"/>
      <c r="H1672" s="44" t="str">
        <f>IFERROR(IF(G1672="Y","R&amp;D Cluster",VLOOKUP(VALUE(C1672),Clusters!$A$5:$C$9999,3,FALSE)),"")</f>
        <v/>
      </c>
      <c r="I1672" s="1"/>
      <c r="J1672" s="1"/>
      <c r="K1672" s="30"/>
      <c r="L1672" s="30"/>
      <c r="M1672" s="22"/>
      <c r="N1672" s="22"/>
      <c r="O1672" s="40" t="str">
        <f t="shared" ref="O1672:O1735" si="52">IF(OR(N1672&gt;M1672,N1672&lt;0),"ERROR","")</f>
        <v/>
      </c>
      <c r="P1672" s="41" t="str">
        <f t="shared" ref="P1672:P1735" si="53">IF(ISBLANK(J1672),"",IF(J1672="Y","",IF(J1672="N",IF(ISBLANK(K1672),"Pass-Through Entity Required",IF(LEN(K1672)&gt;70,"Pass-Through Entity Name limited to 70 characters",IF(ISBLANK(L1672),"Pass-Through Entity ID Required",""))))))</f>
        <v/>
      </c>
    </row>
    <row r="1673" spans="1:16" s="2" customFormat="1">
      <c r="A1673" s="1"/>
      <c r="B1673" s="1"/>
      <c r="C1673" s="21"/>
      <c r="D1673" s="21"/>
      <c r="E1673" s="44" t="str">
        <f>IFERROR(IF(RIGHT(C1673,3)="999","Contract/Other",VLOOKUP(C1673,'Assistance Listings'!$A$1:$C$9999,2,FALSE)),"")</f>
        <v/>
      </c>
      <c r="F1673" s="1"/>
      <c r="G1673" s="1"/>
      <c r="H1673" s="44" t="str">
        <f>IFERROR(IF(G1673="Y","R&amp;D Cluster",VLOOKUP(VALUE(C1673),Clusters!$A$5:$C$9999,3,FALSE)),"")</f>
        <v/>
      </c>
      <c r="I1673" s="1"/>
      <c r="J1673" s="1"/>
      <c r="K1673" s="30"/>
      <c r="L1673" s="30"/>
      <c r="M1673" s="22"/>
      <c r="N1673" s="22"/>
      <c r="O1673" s="40" t="str">
        <f t="shared" si="52"/>
        <v/>
      </c>
      <c r="P1673" s="41" t="str">
        <f t="shared" si="53"/>
        <v/>
      </c>
    </row>
    <row r="1674" spans="1:16" s="2" customFormat="1">
      <c r="A1674" s="1"/>
      <c r="B1674" s="1"/>
      <c r="C1674" s="21"/>
      <c r="D1674" s="21"/>
      <c r="E1674" s="44" t="str">
        <f>IFERROR(IF(RIGHT(C1674,3)="999","Contract/Other",VLOOKUP(C1674,'Assistance Listings'!$A$1:$C$9999,2,FALSE)),"")</f>
        <v/>
      </c>
      <c r="F1674" s="1"/>
      <c r="G1674" s="1"/>
      <c r="H1674" s="44" t="str">
        <f>IFERROR(IF(G1674="Y","R&amp;D Cluster",VLOOKUP(VALUE(C1674),Clusters!$A$5:$C$9999,3,FALSE)),"")</f>
        <v/>
      </c>
      <c r="I1674" s="1"/>
      <c r="J1674" s="1"/>
      <c r="K1674" s="30"/>
      <c r="L1674" s="30"/>
      <c r="M1674" s="22"/>
      <c r="N1674" s="22"/>
      <c r="O1674" s="40" t="str">
        <f t="shared" si="52"/>
        <v/>
      </c>
      <c r="P1674" s="41" t="str">
        <f t="shared" si="53"/>
        <v/>
      </c>
    </row>
    <row r="1675" spans="1:16" s="2" customFormat="1">
      <c r="A1675" s="1"/>
      <c r="B1675" s="1"/>
      <c r="C1675" s="21"/>
      <c r="D1675" s="21"/>
      <c r="E1675" s="44" t="str">
        <f>IFERROR(IF(RIGHT(C1675,3)="999","Contract/Other",VLOOKUP(C1675,'Assistance Listings'!$A$1:$C$9999,2,FALSE)),"")</f>
        <v/>
      </c>
      <c r="F1675" s="1"/>
      <c r="G1675" s="1"/>
      <c r="H1675" s="44" t="str">
        <f>IFERROR(IF(G1675="Y","R&amp;D Cluster",VLOOKUP(VALUE(C1675),Clusters!$A$5:$C$9999,3,FALSE)),"")</f>
        <v/>
      </c>
      <c r="I1675" s="1"/>
      <c r="J1675" s="1"/>
      <c r="K1675" s="30"/>
      <c r="L1675" s="30"/>
      <c r="M1675" s="22"/>
      <c r="N1675" s="22"/>
      <c r="O1675" s="40" t="str">
        <f t="shared" si="52"/>
        <v/>
      </c>
      <c r="P1675" s="41" t="str">
        <f t="shared" si="53"/>
        <v/>
      </c>
    </row>
    <row r="1676" spans="1:16" s="2" customFormat="1">
      <c r="A1676" s="1"/>
      <c r="B1676" s="1"/>
      <c r="C1676" s="21"/>
      <c r="D1676" s="21"/>
      <c r="E1676" s="44" t="str">
        <f>IFERROR(IF(RIGHT(C1676,3)="999","Contract/Other",VLOOKUP(C1676,'Assistance Listings'!$A$1:$C$9999,2,FALSE)),"")</f>
        <v/>
      </c>
      <c r="F1676" s="1"/>
      <c r="G1676" s="1"/>
      <c r="H1676" s="44" t="str">
        <f>IFERROR(IF(G1676="Y","R&amp;D Cluster",VLOOKUP(VALUE(C1676),Clusters!$A$5:$C$9999,3,FALSE)),"")</f>
        <v/>
      </c>
      <c r="I1676" s="1"/>
      <c r="J1676" s="1"/>
      <c r="K1676" s="30"/>
      <c r="L1676" s="30"/>
      <c r="M1676" s="22"/>
      <c r="N1676" s="22"/>
      <c r="O1676" s="40" t="str">
        <f t="shared" si="52"/>
        <v/>
      </c>
      <c r="P1676" s="41" t="str">
        <f t="shared" si="53"/>
        <v/>
      </c>
    </row>
    <row r="1677" spans="1:16" s="2" customFormat="1">
      <c r="A1677" s="1"/>
      <c r="B1677" s="1"/>
      <c r="C1677" s="21"/>
      <c r="D1677" s="21"/>
      <c r="E1677" s="44" t="str">
        <f>IFERROR(IF(RIGHT(C1677,3)="999","Contract/Other",VLOOKUP(C1677,'Assistance Listings'!$A$1:$C$9999,2,FALSE)),"")</f>
        <v/>
      </c>
      <c r="F1677" s="1"/>
      <c r="G1677" s="1"/>
      <c r="H1677" s="44" t="str">
        <f>IFERROR(IF(G1677="Y","R&amp;D Cluster",VLOOKUP(VALUE(C1677),Clusters!$A$5:$C$9999,3,FALSE)),"")</f>
        <v/>
      </c>
      <c r="I1677" s="1"/>
      <c r="J1677" s="1"/>
      <c r="K1677" s="30"/>
      <c r="L1677" s="30"/>
      <c r="M1677" s="22"/>
      <c r="N1677" s="22"/>
      <c r="O1677" s="40" t="str">
        <f t="shared" si="52"/>
        <v/>
      </c>
      <c r="P1677" s="41" t="str">
        <f t="shared" si="53"/>
        <v/>
      </c>
    </row>
    <row r="1678" spans="1:16" s="2" customFormat="1">
      <c r="A1678" s="1"/>
      <c r="B1678" s="1"/>
      <c r="C1678" s="21"/>
      <c r="D1678" s="21"/>
      <c r="E1678" s="44" t="str">
        <f>IFERROR(IF(RIGHT(C1678,3)="999","Contract/Other",VLOOKUP(C1678,'Assistance Listings'!$A$1:$C$9999,2,FALSE)),"")</f>
        <v/>
      </c>
      <c r="F1678" s="1"/>
      <c r="G1678" s="1"/>
      <c r="H1678" s="44" t="str">
        <f>IFERROR(IF(G1678="Y","R&amp;D Cluster",VLOOKUP(VALUE(C1678),Clusters!$A$5:$C$9999,3,FALSE)),"")</f>
        <v/>
      </c>
      <c r="I1678" s="1"/>
      <c r="J1678" s="1"/>
      <c r="K1678" s="30"/>
      <c r="L1678" s="30"/>
      <c r="M1678" s="22"/>
      <c r="N1678" s="22"/>
      <c r="O1678" s="40" t="str">
        <f t="shared" si="52"/>
        <v/>
      </c>
      <c r="P1678" s="41" t="str">
        <f t="shared" si="53"/>
        <v/>
      </c>
    </row>
    <row r="1679" spans="1:16" s="2" customFormat="1">
      <c r="A1679" s="1"/>
      <c r="B1679" s="1"/>
      <c r="C1679" s="21"/>
      <c r="D1679" s="21"/>
      <c r="E1679" s="44" t="str">
        <f>IFERROR(IF(RIGHT(C1679,3)="999","Contract/Other",VLOOKUP(C1679,'Assistance Listings'!$A$1:$C$9999,2,FALSE)),"")</f>
        <v/>
      </c>
      <c r="F1679" s="1"/>
      <c r="G1679" s="1"/>
      <c r="H1679" s="44" t="str">
        <f>IFERROR(IF(G1679="Y","R&amp;D Cluster",VLOOKUP(VALUE(C1679),Clusters!$A$5:$C$9999,3,FALSE)),"")</f>
        <v/>
      </c>
      <c r="I1679" s="1"/>
      <c r="J1679" s="1"/>
      <c r="K1679" s="30"/>
      <c r="L1679" s="30"/>
      <c r="M1679" s="22"/>
      <c r="N1679" s="22"/>
      <c r="O1679" s="40" t="str">
        <f t="shared" si="52"/>
        <v/>
      </c>
      <c r="P1679" s="41" t="str">
        <f t="shared" si="53"/>
        <v/>
      </c>
    </row>
    <row r="1680" spans="1:16" s="2" customFormat="1">
      <c r="A1680" s="1"/>
      <c r="B1680" s="1"/>
      <c r="C1680" s="21"/>
      <c r="D1680" s="21"/>
      <c r="E1680" s="44" t="str">
        <f>IFERROR(IF(RIGHT(C1680,3)="999","Contract/Other",VLOOKUP(C1680,'Assistance Listings'!$A$1:$C$9999,2,FALSE)),"")</f>
        <v/>
      </c>
      <c r="F1680" s="1"/>
      <c r="G1680" s="1"/>
      <c r="H1680" s="44" t="str">
        <f>IFERROR(IF(G1680="Y","R&amp;D Cluster",VLOOKUP(VALUE(C1680),Clusters!$A$5:$C$9999,3,FALSE)),"")</f>
        <v/>
      </c>
      <c r="I1680" s="1"/>
      <c r="J1680" s="1"/>
      <c r="K1680" s="30"/>
      <c r="L1680" s="30"/>
      <c r="M1680" s="22"/>
      <c r="N1680" s="22"/>
      <c r="O1680" s="40" t="str">
        <f t="shared" si="52"/>
        <v/>
      </c>
      <c r="P1680" s="41" t="str">
        <f t="shared" si="53"/>
        <v/>
      </c>
    </row>
    <row r="1681" spans="1:16" s="2" customFormat="1">
      <c r="A1681" s="1"/>
      <c r="B1681" s="1"/>
      <c r="C1681" s="21"/>
      <c r="D1681" s="21"/>
      <c r="E1681" s="44" t="str">
        <f>IFERROR(IF(RIGHT(C1681,3)="999","Contract/Other",VLOOKUP(C1681,'Assistance Listings'!$A$1:$C$9999,2,FALSE)),"")</f>
        <v/>
      </c>
      <c r="F1681" s="1"/>
      <c r="G1681" s="1"/>
      <c r="H1681" s="44" t="str">
        <f>IFERROR(IF(G1681="Y","R&amp;D Cluster",VLOOKUP(VALUE(C1681),Clusters!$A$5:$C$9999,3,FALSE)),"")</f>
        <v/>
      </c>
      <c r="I1681" s="1"/>
      <c r="J1681" s="1"/>
      <c r="K1681" s="30"/>
      <c r="L1681" s="30"/>
      <c r="M1681" s="22"/>
      <c r="N1681" s="22"/>
      <c r="O1681" s="40" t="str">
        <f t="shared" si="52"/>
        <v/>
      </c>
      <c r="P1681" s="41" t="str">
        <f t="shared" si="53"/>
        <v/>
      </c>
    </row>
    <row r="1682" spans="1:16" s="2" customFormat="1">
      <c r="A1682" s="1"/>
      <c r="B1682" s="1"/>
      <c r="C1682" s="21"/>
      <c r="D1682" s="21"/>
      <c r="E1682" s="44" t="str">
        <f>IFERROR(IF(RIGHT(C1682,3)="999","Contract/Other",VLOOKUP(C1682,'Assistance Listings'!$A$1:$C$9999,2,FALSE)),"")</f>
        <v/>
      </c>
      <c r="F1682" s="1"/>
      <c r="G1682" s="1"/>
      <c r="H1682" s="44" t="str">
        <f>IFERROR(IF(G1682="Y","R&amp;D Cluster",VLOOKUP(VALUE(C1682),Clusters!$A$5:$C$9999,3,FALSE)),"")</f>
        <v/>
      </c>
      <c r="I1682" s="1"/>
      <c r="J1682" s="1"/>
      <c r="K1682" s="30"/>
      <c r="L1682" s="30"/>
      <c r="M1682" s="22"/>
      <c r="N1682" s="22"/>
      <c r="O1682" s="40" t="str">
        <f t="shared" si="52"/>
        <v/>
      </c>
      <c r="P1682" s="41" t="str">
        <f t="shared" si="53"/>
        <v/>
      </c>
    </row>
    <row r="1683" spans="1:16" s="2" customFormat="1">
      <c r="A1683" s="1"/>
      <c r="B1683" s="1"/>
      <c r="C1683" s="21"/>
      <c r="D1683" s="21"/>
      <c r="E1683" s="44" t="str">
        <f>IFERROR(IF(RIGHT(C1683,3)="999","Contract/Other",VLOOKUP(C1683,'Assistance Listings'!$A$1:$C$9999,2,FALSE)),"")</f>
        <v/>
      </c>
      <c r="F1683" s="1"/>
      <c r="G1683" s="1"/>
      <c r="H1683" s="44" t="str">
        <f>IFERROR(IF(G1683="Y","R&amp;D Cluster",VLOOKUP(VALUE(C1683),Clusters!$A$5:$C$9999,3,FALSE)),"")</f>
        <v/>
      </c>
      <c r="I1683" s="1"/>
      <c r="J1683" s="1"/>
      <c r="K1683" s="30"/>
      <c r="L1683" s="30"/>
      <c r="M1683" s="22"/>
      <c r="N1683" s="22"/>
      <c r="O1683" s="40" t="str">
        <f t="shared" si="52"/>
        <v/>
      </c>
      <c r="P1683" s="41" t="str">
        <f t="shared" si="53"/>
        <v/>
      </c>
    </row>
    <row r="1684" spans="1:16" s="2" customFormat="1">
      <c r="A1684" s="1"/>
      <c r="B1684" s="1"/>
      <c r="C1684" s="21"/>
      <c r="D1684" s="21"/>
      <c r="E1684" s="44" t="str">
        <f>IFERROR(IF(RIGHT(C1684,3)="999","Contract/Other",VLOOKUP(C1684,'Assistance Listings'!$A$1:$C$9999,2,FALSE)),"")</f>
        <v/>
      </c>
      <c r="F1684" s="1"/>
      <c r="G1684" s="1"/>
      <c r="H1684" s="44" t="str">
        <f>IFERROR(IF(G1684="Y","R&amp;D Cluster",VLOOKUP(VALUE(C1684),Clusters!$A$5:$C$9999,3,FALSE)),"")</f>
        <v/>
      </c>
      <c r="I1684" s="1"/>
      <c r="J1684" s="1"/>
      <c r="K1684" s="30"/>
      <c r="L1684" s="30"/>
      <c r="M1684" s="22"/>
      <c r="N1684" s="22"/>
      <c r="O1684" s="40" t="str">
        <f t="shared" si="52"/>
        <v/>
      </c>
      <c r="P1684" s="41" t="str">
        <f t="shared" si="53"/>
        <v/>
      </c>
    </row>
    <row r="1685" spans="1:16" s="2" customFormat="1">
      <c r="A1685" s="1"/>
      <c r="B1685" s="1"/>
      <c r="C1685" s="21"/>
      <c r="D1685" s="21"/>
      <c r="E1685" s="44" t="str">
        <f>IFERROR(IF(RIGHT(C1685,3)="999","Contract/Other",VLOOKUP(C1685,'Assistance Listings'!$A$1:$C$9999,2,FALSE)),"")</f>
        <v/>
      </c>
      <c r="F1685" s="1"/>
      <c r="G1685" s="1"/>
      <c r="H1685" s="44" t="str">
        <f>IFERROR(IF(G1685="Y","R&amp;D Cluster",VLOOKUP(VALUE(C1685),Clusters!$A$5:$C$9999,3,FALSE)),"")</f>
        <v/>
      </c>
      <c r="I1685" s="1"/>
      <c r="J1685" s="1"/>
      <c r="K1685" s="30"/>
      <c r="L1685" s="30"/>
      <c r="M1685" s="22"/>
      <c r="N1685" s="22"/>
      <c r="O1685" s="40" t="str">
        <f t="shared" si="52"/>
        <v/>
      </c>
      <c r="P1685" s="41" t="str">
        <f t="shared" si="53"/>
        <v/>
      </c>
    </row>
    <row r="1686" spans="1:16" s="2" customFormat="1">
      <c r="A1686" s="1"/>
      <c r="B1686" s="1"/>
      <c r="C1686" s="21"/>
      <c r="D1686" s="21"/>
      <c r="E1686" s="44" t="str">
        <f>IFERROR(IF(RIGHT(C1686,3)="999","Contract/Other",VLOOKUP(C1686,'Assistance Listings'!$A$1:$C$9999,2,FALSE)),"")</f>
        <v/>
      </c>
      <c r="F1686" s="1"/>
      <c r="G1686" s="1"/>
      <c r="H1686" s="44" t="str">
        <f>IFERROR(IF(G1686="Y","R&amp;D Cluster",VLOOKUP(VALUE(C1686),Clusters!$A$5:$C$9999,3,FALSE)),"")</f>
        <v/>
      </c>
      <c r="I1686" s="1"/>
      <c r="J1686" s="1"/>
      <c r="K1686" s="30"/>
      <c r="L1686" s="30"/>
      <c r="M1686" s="22"/>
      <c r="N1686" s="22"/>
      <c r="O1686" s="40" t="str">
        <f t="shared" si="52"/>
        <v/>
      </c>
      <c r="P1686" s="41" t="str">
        <f t="shared" si="53"/>
        <v/>
      </c>
    </row>
    <row r="1687" spans="1:16" s="2" customFormat="1">
      <c r="A1687" s="1"/>
      <c r="B1687" s="1"/>
      <c r="C1687" s="21"/>
      <c r="D1687" s="21"/>
      <c r="E1687" s="44" t="str">
        <f>IFERROR(IF(RIGHT(C1687,3)="999","Contract/Other",VLOOKUP(C1687,'Assistance Listings'!$A$1:$C$9999,2,FALSE)),"")</f>
        <v/>
      </c>
      <c r="F1687" s="1"/>
      <c r="G1687" s="1"/>
      <c r="H1687" s="44" t="str">
        <f>IFERROR(IF(G1687="Y","R&amp;D Cluster",VLOOKUP(VALUE(C1687),Clusters!$A$5:$C$9999,3,FALSE)),"")</f>
        <v/>
      </c>
      <c r="I1687" s="1"/>
      <c r="J1687" s="1"/>
      <c r="K1687" s="30"/>
      <c r="L1687" s="30"/>
      <c r="M1687" s="22"/>
      <c r="N1687" s="22"/>
      <c r="O1687" s="40" t="str">
        <f t="shared" si="52"/>
        <v/>
      </c>
      <c r="P1687" s="41" t="str">
        <f t="shared" si="53"/>
        <v/>
      </c>
    </row>
    <row r="1688" spans="1:16" s="2" customFormat="1">
      <c r="A1688" s="1"/>
      <c r="B1688" s="1"/>
      <c r="C1688" s="21"/>
      <c r="D1688" s="21"/>
      <c r="E1688" s="44" t="str">
        <f>IFERROR(IF(RIGHT(C1688,3)="999","Contract/Other",VLOOKUP(C1688,'Assistance Listings'!$A$1:$C$9999,2,FALSE)),"")</f>
        <v/>
      </c>
      <c r="F1688" s="1"/>
      <c r="G1688" s="1"/>
      <c r="H1688" s="44" t="str">
        <f>IFERROR(IF(G1688="Y","R&amp;D Cluster",VLOOKUP(VALUE(C1688),Clusters!$A$5:$C$9999,3,FALSE)),"")</f>
        <v/>
      </c>
      <c r="I1688" s="1"/>
      <c r="J1688" s="1"/>
      <c r="K1688" s="30"/>
      <c r="L1688" s="30"/>
      <c r="M1688" s="22"/>
      <c r="N1688" s="22"/>
      <c r="O1688" s="40" t="str">
        <f t="shared" si="52"/>
        <v/>
      </c>
      <c r="P1688" s="41" t="str">
        <f t="shared" si="53"/>
        <v/>
      </c>
    </row>
    <row r="1689" spans="1:16" s="2" customFormat="1">
      <c r="A1689" s="1"/>
      <c r="B1689" s="1"/>
      <c r="C1689" s="21"/>
      <c r="D1689" s="21"/>
      <c r="E1689" s="44" t="str">
        <f>IFERROR(IF(RIGHT(C1689,3)="999","Contract/Other",VLOOKUP(C1689,'Assistance Listings'!$A$1:$C$9999,2,FALSE)),"")</f>
        <v/>
      </c>
      <c r="F1689" s="1"/>
      <c r="G1689" s="1"/>
      <c r="H1689" s="44" t="str">
        <f>IFERROR(IF(G1689="Y","R&amp;D Cluster",VLOOKUP(VALUE(C1689),Clusters!$A$5:$C$9999,3,FALSE)),"")</f>
        <v/>
      </c>
      <c r="I1689" s="1"/>
      <c r="J1689" s="1"/>
      <c r="K1689" s="30"/>
      <c r="L1689" s="30"/>
      <c r="M1689" s="22"/>
      <c r="N1689" s="22"/>
      <c r="O1689" s="40" t="str">
        <f t="shared" si="52"/>
        <v/>
      </c>
      <c r="P1689" s="41" t="str">
        <f t="shared" si="53"/>
        <v/>
      </c>
    </row>
    <row r="1690" spans="1:16" s="2" customFormat="1">
      <c r="A1690" s="1"/>
      <c r="B1690" s="1"/>
      <c r="C1690" s="21"/>
      <c r="D1690" s="21"/>
      <c r="E1690" s="44" t="str">
        <f>IFERROR(IF(RIGHT(C1690,3)="999","Contract/Other",VLOOKUP(C1690,'Assistance Listings'!$A$1:$C$9999,2,FALSE)),"")</f>
        <v/>
      </c>
      <c r="F1690" s="1"/>
      <c r="G1690" s="1"/>
      <c r="H1690" s="44" t="str">
        <f>IFERROR(IF(G1690="Y","R&amp;D Cluster",VLOOKUP(VALUE(C1690),Clusters!$A$5:$C$9999,3,FALSE)),"")</f>
        <v/>
      </c>
      <c r="I1690" s="1"/>
      <c r="J1690" s="1"/>
      <c r="K1690" s="30"/>
      <c r="L1690" s="30"/>
      <c r="M1690" s="22"/>
      <c r="N1690" s="22"/>
      <c r="O1690" s="40" t="str">
        <f t="shared" si="52"/>
        <v/>
      </c>
      <c r="P1690" s="41" t="str">
        <f t="shared" si="53"/>
        <v/>
      </c>
    </row>
    <row r="1691" spans="1:16" s="2" customFormat="1">
      <c r="A1691" s="1"/>
      <c r="B1691" s="1"/>
      <c r="C1691" s="21"/>
      <c r="D1691" s="21"/>
      <c r="E1691" s="44" t="str">
        <f>IFERROR(IF(RIGHT(C1691,3)="999","Contract/Other",VLOOKUP(C1691,'Assistance Listings'!$A$1:$C$9999,2,FALSE)),"")</f>
        <v/>
      </c>
      <c r="F1691" s="1"/>
      <c r="G1691" s="1"/>
      <c r="H1691" s="44" t="str">
        <f>IFERROR(IF(G1691="Y","R&amp;D Cluster",VLOOKUP(VALUE(C1691),Clusters!$A$5:$C$9999,3,FALSE)),"")</f>
        <v/>
      </c>
      <c r="I1691" s="1"/>
      <c r="J1691" s="1"/>
      <c r="K1691" s="30"/>
      <c r="L1691" s="30"/>
      <c r="M1691" s="22"/>
      <c r="N1691" s="22"/>
      <c r="O1691" s="40" t="str">
        <f t="shared" si="52"/>
        <v/>
      </c>
      <c r="P1691" s="41" t="str">
        <f t="shared" si="53"/>
        <v/>
      </c>
    </row>
    <row r="1692" spans="1:16" s="2" customFormat="1">
      <c r="A1692" s="1"/>
      <c r="B1692" s="1"/>
      <c r="C1692" s="21"/>
      <c r="D1692" s="21"/>
      <c r="E1692" s="44" t="str">
        <f>IFERROR(IF(RIGHT(C1692,3)="999","Contract/Other",VLOOKUP(C1692,'Assistance Listings'!$A$1:$C$9999,2,FALSE)),"")</f>
        <v/>
      </c>
      <c r="F1692" s="1"/>
      <c r="G1692" s="1"/>
      <c r="H1692" s="44" t="str">
        <f>IFERROR(IF(G1692="Y","R&amp;D Cluster",VLOOKUP(VALUE(C1692),Clusters!$A$5:$C$9999,3,FALSE)),"")</f>
        <v/>
      </c>
      <c r="I1692" s="1"/>
      <c r="J1692" s="1"/>
      <c r="K1692" s="30"/>
      <c r="L1692" s="30"/>
      <c r="M1692" s="22"/>
      <c r="N1692" s="22"/>
      <c r="O1692" s="40" t="str">
        <f t="shared" si="52"/>
        <v/>
      </c>
      <c r="P1692" s="41" t="str">
        <f t="shared" si="53"/>
        <v/>
      </c>
    </row>
    <row r="1693" spans="1:16" s="2" customFormat="1">
      <c r="A1693" s="1"/>
      <c r="B1693" s="1"/>
      <c r="C1693" s="21"/>
      <c r="D1693" s="21"/>
      <c r="E1693" s="44" t="str">
        <f>IFERROR(IF(RIGHT(C1693,3)="999","Contract/Other",VLOOKUP(C1693,'Assistance Listings'!$A$1:$C$9999,2,FALSE)),"")</f>
        <v/>
      </c>
      <c r="F1693" s="1"/>
      <c r="G1693" s="1"/>
      <c r="H1693" s="44" t="str">
        <f>IFERROR(IF(G1693="Y","R&amp;D Cluster",VLOOKUP(VALUE(C1693),Clusters!$A$5:$C$9999,3,FALSE)),"")</f>
        <v/>
      </c>
      <c r="I1693" s="1"/>
      <c r="J1693" s="1"/>
      <c r="K1693" s="30"/>
      <c r="L1693" s="30"/>
      <c r="M1693" s="22"/>
      <c r="N1693" s="22"/>
      <c r="O1693" s="40" t="str">
        <f t="shared" si="52"/>
        <v/>
      </c>
      <c r="P1693" s="41" t="str">
        <f t="shared" si="53"/>
        <v/>
      </c>
    </row>
    <row r="1694" spans="1:16" s="2" customFormat="1">
      <c r="A1694" s="1"/>
      <c r="B1694" s="1"/>
      <c r="C1694" s="21"/>
      <c r="D1694" s="21"/>
      <c r="E1694" s="44" t="str">
        <f>IFERROR(IF(RIGHT(C1694,3)="999","Contract/Other",VLOOKUP(C1694,'Assistance Listings'!$A$1:$C$9999,2,FALSE)),"")</f>
        <v/>
      </c>
      <c r="F1694" s="1"/>
      <c r="G1694" s="1"/>
      <c r="H1694" s="44" t="str">
        <f>IFERROR(IF(G1694="Y","R&amp;D Cluster",VLOOKUP(VALUE(C1694),Clusters!$A$5:$C$9999,3,FALSE)),"")</f>
        <v/>
      </c>
      <c r="I1694" s="1"/>
      <c r="J1694" s="1"/>
      <c r="K1694" s="30"/>
      <c r="L1694" s="30"/>
      <c r="M1694" s="22"/>
      <c r="N1694" s="22"/>
      <c r="O1694" s="40" t="str">
        <f t="shared" si="52"/>
        <v/>
      </c>
      <c r="P1694" s="41" t="str">
        <f t="shared" si="53"/>
        <v/>
      </c>
    </row>
    <row r="1695" spans="1:16" s="2" customFormat="1">
      <c r="A1695" s="1"/>
      <c r="B1695" s="1"/>
      <c r="C1695" s="21"/>
      <c r="D1695" s="21"/>
      <c r="E1695" s="44" t="str">
        <f>IFERROR(IF(RIGHT(C1695,3)="999","Contract/Other",VLOOKUP(C1695,'Assistance Listings'!$A$1:$C$9999,2,FALSE)),"")</f>
        <v/>
      </c>
      <c r="F1695" s="1"/>
      <c r="G1695" s="1"/>
      <c r="H1695" s="44" t="str">
        <f>IFERROR(IF(G1695="Y","R&amp;D Cluster",VLOOKUP(VALUE(C1695),Clusters!$A$5:$C$9999,3,FALSE)),"")</f>
        <v/>
      </c>
      <c r="I1695" s="1"/>
      <c r="J1695" s="1"/>
      <c r="K1695" s="30"/>
      <c r="L1695" s="30"/>
      <c r="M1695" s="22"/>
      <c r="N1695" s="22"/>
      <c r="O1695" s="40" t="str">
        <f t="shared" si="52"/>
        <v/>
      </c>
      <c r="P1695" s="41" t="str">
        <f t="shared" si="53"/>
        <v/>
      </c>
    </row>
    <row r="1696" spans="1:16" s="2" customFormat="1">
      <c r="A1696" s="1"/>
      <c r="B1696" s="1"/>
      <c r="C1696" s="21"/>
      <c r="D1696" s="21"/>
      <c r="E1696" s="44" t="str">
        <f>IFERROR(IF(RIGHT(C1696,3)="999","Contract/Other",VLOOKUP(C1696,'Assistance Listings'!$A$1:$C$9999,2,FALSE)),"")</f>
        <v/>
      </c>
      <c r="F1696" s="1"/>
      <c r="G1696" s="1"/>
      <c r="H1696" s="44" t="str">
        <f>IFERROR(IF(G1696="Y","R&amp;D Cluster",VLOOKUP(VALUE(C1696),Clusters!$A$5:$C$9999,3,FALSE)),"")</f>
        <v/>
      </c>
      <c r="I1696" s="1"/>
      <c r="J1696" s="1"/>
      <c r="K1696" s="30"/>
      <c r="L1696" s="30"/>
      <c r="M1696" s="22"/>
      <c r="N1696" s="22"/>
      <c r="O1696" s="40" t="str">
        <f t="shared" si="52"/>
        <v/>
      </c>
      <c r="P1696" s="41" t="str">
        <f t="shared" si="53"/>
        <v/>
      </c>
    </row>
    <row r="1697" spans="1:16" s="2" customFormat="1">
      <c r="A1697" s="1"/>
      <c r="B1697" s="1"/>
      <c r="C1697" s="21"/>
      <c r="D1697" s="21"/>
      <c r="E1697" s="44" t="str">
        <f>IFERROR(IF(RIGHT(C1697,3)="999","Contract/Other",VLOOKUP(C1697,'Assistance Listings'!$A$1:$C$9999,2,FALSE)),"")</f>
        <v/>
      </c>
      <c r="F1697" s="1"/>
      <c r="G1697" s="1"/>
      <c r="H1697" s="44" t="str">
        <f>IFERROR(IF(G1697="Y","R&amp;D Cluster",VLOOKUP(VALUE(C1697),Clusters!$A$5:$C$9999,3,FALSE)),"")</f>
        <v/>
      </c>
      <c r="I1697" s="1"/>
      <c r="J1697" s="1"/>
      <c r="K1697" s="30"/>
      <c r="L1697" s="30"/>
      <c r="M1697" s="22"/>
      <c r="N1697" s="22"/>
      <c r="O1697" s="40" t="str">
        <f t="shared" si="52"/>
        <v/>
      </c>
      <c r="P1697" s="41" t="str">
        <f t="shared" si="53"/>
        <v/>
      </c>
    </row>
    <row r="1698" spans="1:16" s="2" customFormat="1">
      <c r="A1698" s="1"/>
      <c r="B1698" s="1"/>
      <c r="C1698" s="21"/>
      <c r="D1698" s="21"/>
      <c r="E1698" s="44" t="str">
        <f>IFERROR(IF(RIGHT(C1698,3)="999","Contract/Other",VLOOKUP(C1698,'Assistance Listings'!$A$1:$C$9999,2,FALSE)),"")</f>
        <v/>
      </c>
      <c r="F1698" s="1"/>
      <c r="G1698" s="1"/>
      <c r="H1698" s="44" t="str">
        <f>IFERROR(IF(G1698="Y","R&amp;D Cluster",VLOOKUP(VALUE(C1698),Clusters!$A$5:$C$9999,3,FALSE)),"")</f>
        <v/>
      </c>
      <c r="I1698" s="1"/>
      <c r="J1698" s="1"/>
      <c r="K1698" s="30"/>
      <c r="L1698" s="30"/>
      <c r="M1698" s="22"/>
      <c r="N1698" s="22"/>
      <c r="O1698" s="40" t="str">
        <f t="shared" si="52"/>
        <v/>
      </c>
      <c r="P1698" s="41" t="str">
        <f t="shared" si="53"/>
        <v/>
      </c>
    </row>
    <row r="1699" spans="1:16" s="2" customFormat="1">
      <c r="A1699" s="1"/>
      <c r="B1699" s="1"/>
      <c r="C1699" s="21"/>
      <c r="D1699" s="21"/>
      <c r="E1699" s="44" t="str">
        <f>IFERROR(IF(RIGHT(C1699,3)="999","Contract/Other",VLOOKUP(C1699,'Assistance Listings'!$A$1:$C$9999,2,FALSE)),"")</f>
        <v/>
      </c>
      <c r="F1699" s="1"/>
      <c r="G1699" s="1"/>
      <c r="H1699" s="44" t="str">
        <f>IFERROR(IF(G1699="Y","R&amp;D Cluster",VLOOKUP(VALUE(C1699),Clusters!$A$5:$C$9999,3,FALSE)),"")</f>
        <v/>
      </c>
      <c r="I1699" s="1"/>
      <c r="J1699" s="1"/>
      <c r="K1699" s="30"/>
      <c r="L1699" s="30"/>
      <c r="M1699" s="22"/>
      <c r="N1699" s="22"/>
      <c r="O1699" s="40" t="str">
        <f t="shared" si="52"/>
        <v/>
      </c>
      <c r="P1699" s="41" t="str">
        <f t="shared" si="53"/>
        <v/>
      </c>
    </row>
    <row r="1700" spans="1:16" s="2" customFormat="1">
      <c r="A1700" s="1"/>
      <c r="B1700" s="1"/>
      <c r="C1700" s="21"/>
      <c r="D1700" s="21"/>
      <c r="E1700" s="44" t="str">
        <f>IFERROR(IF(RIGHT(C1700,3)="999","Contract/Other",VLOOKUP(C1700,'Assistance Listings'!$A$1:$C$9999,2,FALSE)),"")</f>
        <v/>
      </c>
      <c r="F1700" s="1"/>
      <c r="G1700" s="1"/>
      <c r="H1700" s="44" t="str">
        <f>IFERROR(IF(G1700="Y","R&amp;D Cluster",VLOOKUP(VALUE(C1700),Clusters!$A$5:$C$9999,3,FALSE)),"")</f>
        <v/>
      </c>
      <c r="I1700" s="1"/>
      <c r="J1700" s="1"/>
      <c r="K1700" s="30"/>
      <c r="L1700" s="30"/>
      <c r="M1700" s="22"/>
      <c r="N1700" s="22"/>
      <c r="O1700" s="40" t="str">
        <f t="shared" si="52"/>
        <v/>
      </c>
      <c r="P1700" s="41" t="str">
        <f t="shared" si="53"/>
        <v/>
      </c>
    </row>
    <row r="1701" spans="1:16" s="2" customFormat="1">
      <c r="A1701" s="1"/>
      <c r="B1701" s="1"/>
      <c r="C1701" s="21"/>
      <c r="D1701" s="21"/>
      <c r="E1701" s="44" t="str">
        <f>IFERROR(IF(RIGHT(C1701,3)="999","Contract/Other",VLOOKUP(C1701,'Assistance Listings'!$A$1:$C$9999,2,FALSE)),"")</f>
        <v/>
      </c>
      <c r="F1701" s="1"/>
      <c r="G1701" s="1"/>
      <c r="H1701" s="44" t="str">
        <f>IFERROR(IF(G1701="Y","R&amp;D Cluster",VLOOKUP(VALUE(C1701),Clusters!$A$5:$C$9999,3,FALSE)),"")</f>
        <v/>
      </c>
      <c r="I1701" s="1"/>
      <c r="J1701" s="1"/>
      <c r="K1701" s="30"/>
      <c r="L1701" s="30"/>
      <c r="M1701" s="22"/>
      <c r="N1701" s="22"/>
      <c r="O1701" s="40" t="str">
        <f t="shared" si="52"/>
        <v/>
      </c>
      <c r="P1701" s="41" t="str">
        <f t="shared" si="53"/>
        <v/>
      </c>
    </row>
    <row r="1702" spans="1:16" s="2" customFormat="1">
      <c r="A1702" s="1"/>
      <c r="B1702" s="1"/>
      <c r="C1702" s="21"/>
      <c r="D1702" s="21"/>
      <c r="E1702" s="44" t="str">
        <f>IFERROR(IF(RIGHT(C1702,3)="999","Contract/Other",VLOOKUP(C1702,'Assistance Listings'!$A$1:$C$9999,2,FALSE)),"")</f>
        <v/>
      </c>
      <c r="F1702" s="1"/>
      <c r="G1702" s="1"/>
      <c r="H1702" s="44" t="str">
        <f>IFERROR(IF(G1702="Y","R&amp;D Cluster",VLOOKUP(VALUE(C1702),Clusters!$A$5:$C$9999,3,FALSE)),"")</f>
        <v/>
      </c>
      <c r="I1702" s="1"/>
      <c r="J1702" s="1"/>
      <c r="K1702" s="30"/>
      <c r="L1702" s="30"/>
      <c r="M1702" s="22"/>
      <c r="N1702" s="22"/>
      <c r="O1702" s="40" t="str">
        <f t="shared" si="52"/>
        <v/>
      </c>
      <c r="P1702" s="41" t="str">
        <f t="shared" si="53"/>
        <v/>
      </c>
    </row>
    <row r="1703" spans="1:16" s="2" customFormat="1">
      <c r="A1703" s="1"/>
      <c r="B1703" s="1"/>
      <c r="C1703" s="21"/>
      <c r="D1703" s="21"/>
      <c r="E1703" s="44" t="str">
        <f>IFERROR(IF(RIGHT(C1703,3)="999","Contract/Other",VLOOKUP(C1703,'Assistance Listings'!$A$1:$C$9999,2,FALSE)),"")</f>
        <v/>
      </c>
      <c r="F1703" s="1"/>
      <c r="G1703" s="1"/>
      <c r="H1703" s="44" t="str">
        <f>IFERROR(IF(G1703="Y","R&amp;D Cluster",VLOOKUP(VALUE(C1703),Clusters!$A$5:$C$9999,3,FALSE)),"")</f>
        <v/>
      </c>
      <c r="I1703" s="1"/>
      <c r="J1703" s="1"/>
      <c r="K1703" s="30"/>
      <c r="L1703" s="30"/>
      <c r="M1703" s="22"/>
      <c r="N1703" s="22"/>
      <c r="O1703" s="40" t="str">
        <f t="shared" si="52"/>
        <v/>
      </c>
      <c r="P1703" s="41" t="str">
        <f t="shared" si="53"/>
        <v/>
      </c>
    </row>
    <row r="1704" spans="1:16" s="2" customFormat="1">
      <c r="A1704" s="1"/>
      <c r="B1704" s="1"/>
      <c r="C1704" s="21"/>
      <c r="D1704" s="21"/>
      <c r="E1704" s="44" t="str">
        <f>IFERROR(IF(RIGHT(C1704,3)="999","Contract/Other",VLOOKUP(C1704,'Assistance Listings'!$A$1:$C$9999,2,FALSE)),"")</f>
        <v/>
      </c>
      <c r="F1704" s="1"/>
      <c r="G1704" s="1"/>
      <c r="H1704" s="44" t="str">
        <f>IFERROR(IF(G1704="Y","R&amp;D Cluster",VLOOKUP(VALUE(C1704),Clusters!$A$5:$C$9999,3,FALSE)),"")</f>
        <v/>
      </c>
      <c r="I1704" s="1"/>
      <c r="J1704" s="1"/>
      <c r="K1704" s="30"/>
      <c r="L1704" s="30"/>
      <c r="M1704" s="22"/>
      <c r="N1704" s="22"/>
      <c r="O1704" s="40" t="str">
        <f t="shared" si="52"/>
        <v/>
      </c>
      <c r="P1704" s="41" t="str">
        <f t="shared" si="53"/>
        <v/>
      </c>
    </row>
    <row r="1705" spans="1:16" s="2" customFormat="1">
      <c r="A1705" s="1"/>
      <c r="B1705" s="1"/>
      <c r="C1705" s="21"/>
      <c r="D1705" s="21"/>
      <c r="E1705" s="44" t="str">
        <f>IFERROR(IF(RIGHT(C1705,3)="999","Contract/Other",VLOOKUP(C1705,'Assistance Listings'!$A$1:$C$9999,2,FALSE)),"")</f>
        <v/>
      </c>
      <c r="F1705" s="1"/>
      <c r="G1705" s="1"/>
      <c r="H1705" s="44" t="str">
        <f>IFERROR(IF(G1705="Y","R&amp;D Cluster",VLOOKUP(VALUE(C1705),Clusters!$A$5:$C$9999,3,FALSE)),"")</f>
        <v/>
      </c>
      <c r="I1705" s="1"/>
      <c r="J1705" s="1"/>
      <c r="K1705" s="30"/>
      <c r="L1705" s="30"/>
      <c r="M1705" s="22"/>
      <c r="N1705" s="22"/>
      <c r="O1705" s="40" t="str">
        <f t="shared" si="52"/>
        <v/>
      </c>
      <c r="P1705" s="41" t="str">
        <f t="shared" si="53"/>
        <v/>
      </c>
    </row>
    <row r="1706" spans="1:16" s="2" customFormat="1">
      <c r="A1706" s="1"/>
      <c r="B1706" s="1"/>
      <c r="C1706" s="21"/>
      <c r="D1706" s="21"/>
      <c r="E1706" s="44" t="str">
        <f>IFERROR(IF(RIGHT(C1706,3)="999","Contract/Other",VLOOKUP(C1706,'Assistance Listings'!$A$1:$C$9999,2,FALSE)),"")</f>
        <v/>
      </c>
      <c r="F1706" s="1"/>
      <c r="G1706" s="1"/>
      <c r="H1706" s="44" t="str">
        <f>IFERROR(IF(G1706="Y","R&amp;D Cluster",VLOOKUP(VALUE(C1706),Clusters!$A$5:$C$9999,3,FALSE)),"")</f>
        <v/>
      </c>
      <c r="I1706" s="1"/>
      <c r="J1706" s="1"/>
      <c r="K1706" s="30"/>
      <c r="L1706" s="30"/>
      <c r="M1706" s="22"/>
      <c r="N1706" s="22"/>
      <c r="O1706" s="40" t="str">
        <f t="shared" si="52"/>
        <v/>
      </c>
      <c r="P1706" s="41" t="str">
        <f t="shared" si="53"/>
        <v/>
      </c>
    </row>
    <row r="1707" spans="1:16" s="2" customFormat="1">
      <c r="A1707" s="1"/>
      <c r="B1707" s="1"/>
      <c r="C1707" s="21"/>
      <c r="D1707" s="21"/>
      <c r="E1707" s="44" t="str">
        <f>IFERROR(IF(RIGHT(C1707,3)="999","Contract/Other",VLOOKUP(C1707,'Assistance Listings'!$A$1:$C$9999,2,FALSE)),"")</f>
        <v/>
      </c>
      <c r="F1707" s="1"/>
      <c r="G1707" s="1"/>
      <c r="H1707" s="44" t="str">
        <f>IFERROR(IF(G1707="Y","R&amp;D Cluster",VLOOKUP(VALUE(C1707),Clusters!$A$5:$C$9999,3,FALSE)),"")</f>
        <v/>
      </c>
      <c r="I1707" s="1"/>
      <c r="J1707" s="1"/>
      <c r="K1707" s="30"/>
      <c r="L1707" s="30"/>
      <c r="M1707" s="22"/>
      <c r="N1707" s="22"/>
      <c r="O1707" s="40" t="str">
        <f t="shared" si="52"/>
        <v/>
      </c>
      <c r="P1707" s="41" t="str">
        <f t="shared" si="53"/>
        <v/>
      </c>
    </row>
    <row r="1708" spans="1:16" s="2" customFormat="1">
      <c r="A1708" s="1"/>
      <c r="B1708" s="1"/>
      <c r="C1708" s="21"/>
      <c r="D1708" s="21"/>
      <c r="E1708" s="44" t="str">
        <f>IFERROR(IF(RIGHT(C1708,3)="999","Contract/Other",VLOOKUP(C1708,'Assistance Listings'!$A$1:$C$9999,2,FALSE)),"")</f>
        <v/>
      </c>
      <c r="F1708" s="1"/>
      <c r="G1708" s="1"/>
      <c r="H1708" s="44" t="str">
        <f>IFERROR(IF(G1708="Y","R&amp;D Cluster",VLOOKUP(VALUE(C1708),Clusters!$A$5:$C$9999,3,FALSE)),"")</f>
        <v/>
      </c>
      <c r="I1708" s="1"/>
      <c r="J1708" s="1"/>
      <c r="K1708" s="30"/>
      <c r="L1708" s="30"/>
      <c r="M1708" s="22"/>
      <c r="N1708" s="22"/>
      <c r="O1708" s="40" t="str">
        <f t="shared" si="52"/>
        <v/>
      </c>
      <c r="P1708" s="41" t="str">
        <f t="shared" si="53"/>
        <v/>
      </c>
    </row>
    <row r="1709" spans="1:16" s="2" customFormat="1">
      <c r="A1709" s="1"/>
      <c r="B1709" s="1"/>
      <c r="C1709" s="21"/>
      <c r="D1709" s="21"/>
      <c r="E1709" s="44" t="str">
        <f>IFERROR(IF(RIGHT(C1709,3)="999","Contract/Other",VLOOKUP(C1709,'Assistance Listings'!$A$1:$C$9999,2,FALSE)),"")</f>
        <v/>
      </c>
      <c r="F1709" s="1"/>
      <c r="G1709" s="1"/>
      <c r="H1709" s="44" t="str">
        <f>IFERROR(IF(G1709="Y","R&amp;D Cluster",VLOOKUP(VALUE(C1709),Clusters!$A$5:$C$9999,3,FALSE)),"")</f>
        <v/>
      </c>
      <c r="I1709" s="1"/>
      <c r="J1709" s="1"/>
      <c r="K1709" s="30"/>
      <c r="L1709" s="30"/>
      <c r="M1709" s="22"/>
      <c r="N1709" s="22"/>
      <c r="O1709" s="40" t="str">
        <f t="shared" si="52"/>
        <v/>
      </c>
      <c r="P1709" s="41" t="str">
        <f t="shared" si="53"/>
        <v/>
      </c>
    </row>
    <row r="1710" spans="1:16" s="2" customFormat="1">
      <c r="A1710" s="1"/>
      <c r="B1710" s="1"/>
      <c r="C1710" s="21"/>
      <c r="D1710" s="21"/>
      <c r="E1710" s="44" t="str">
        <f>IFERROR(IF(RIGHT(C1710,3)="999","Contract/Other",VLOOKUP(C1710,'Assistance Listings'!$A$1:$C$9999,2,FALSE)),"")</f>
        <v/>
      </c>
      <c r="F1710" s="1"/>
      <c r="G1710" s="1"/>
      <c r="H1710" s="44" t="str">
        <f>IFERROR(IF(G1710="Y","R&amp;D Cluster",VLOOKUP(VALUE(C1710),Clusters!$A$5:$C$9999,3,FALSE)),"")</f>
        <v/>
      </c>
      <c r="I1710" s="1"/>
      <c r="J1710" s="1"/>
      <c r="K1710" s="30"/>
      <c r="L1710" s="30"/>
      <c r="M1710" s="22"/>
      <c r="N1710" s="22"/>
      <c r="O1710" s="40" t="str">
        <f t="shared" si="52"/>
        <v/>
      </c>
      <c r="P1710" s="41" t="str">
        <f t="shared" si="53"/>
        <v/>
      </c>
    </row>
    <row r="1711" spans="1:16" s="2" customFormat="1">
      <c r="A1711" s="1"/>
      <c r="B1711" s="1"/>
      <c r="C1711" s="21"/>
      <c r="D1711" s="21"/>
      <c r="E1711" s="44" t="str">
        <f>IFERROR(IF(RIGHT(C1711,3)="999","Contract/Other",VLOOKUP(C1711,'Assistance Listings'!$A$1:$C$9999,2,FALSE)),"")</f>
        <v/>
      </c>
      <c r="F1711" s="1"/>
      <c r="G1711" s="1"/>
      <c r="H1711" s="44" t="str">
        <f>IFERROR(IF(G1711="Y","R&amp;D Cluster",VLOOKUP(VALUE(C1711),Clusters!$A$5:$C$9999,3,FALSE)),"")</f>
        <v/>
      </c>
      <c r="I1711" s="1"/>
      <c r="J1711" s="1"/>
      <c r="K1711" s="30"/>
      <c r="L1711" s="30"/>
      <c r="M1711" s="22"/>
      <c r="N1711" s="22"/>
      <c r="O1711" s="40" t="str">
        <f t="shared" si="52"/>
        <v/>
      </c>
      <c r="P1711" s="41" t="str">
        <f t="shared" si="53"/>
        <v/>
      </c>
    </row>
    <row r="1712" spans="1:16" s="2" customFormat="1">
      <c r="A1712" s="1"/>
      <c r="B1712" s="1"/>
      <c r="C1712" s="21"/>
      <c r="D1712" s="21"/>
      <c r="E1712" s="44" t="str">
        <f>IFERROR(IF(RIGHT(C1712,3)="999","Contract/Other",VLOOKUP(C1712,'Assistance Listings'!$A$1:$C$9999,2,FALSE)),"")</f>
        <v/>
      </c>
      <c r="F1712" s="1"/>
      <c r="G1712" s="1"/>
      <c r="H1712" s="44" t="str">
        <f>IFERROR(IF(G1712="Y","R&amp;D Cluster",VLOOKUP(VALUE(C1712),Clusters!$A$5:$C$9999,3,FALSE)),"")</f>
        <v/>
      </c>
      <c r="I1712" s="1"/>
      <c r="J1712" s="1"/>
      <c r="K1712" s="30"/>
      <c r="L1712" s="30"/>
      <c r="M1712" s="22"/>
      <c r="N1712" s="22"/>
      <c r="O1712" s="40" t="str">
        <f t="shared" si="52"/>
        <v/>
      </c>
      <c r="P1712" s="41" t="str">
        <f t="shared" si="53"/>
        <v/>
      </c>
    </row>
    <row r="1713" spans="1:16" s="2" customFormat="1">
      <c r="A1713" s="1"/>
      <c r="B1713" s="1"/>
      <c r="C1713" s="21"/>
      <c r="D1713" s="21"/>
      <c r="E1713" s="44" t="str">
        <f>IFERROR(IF(RIGHT(C1713,3)="999","Contract/Other",VLOOKUP(C1713,'Assistance Listings'!$A$1:$C$9999,2,FALSE)),"")</f>
        <v/>
      </c>
      <c r="F1713" s="1"/>
      <c r="G1713" s="1"/>
      <c r="H1713" s="44" t="str">
        <f>IFERROR(IF(G1713="Y","R&amp;D Cluster",VLOOKUP(VALUE(C1713),Clusters!$A$5:$C$9999,3,FALSE)),"")</f>
        <v/>
      </c>
      <c r="I1713" s="1"/>
      <c r="J1713" s="1"/>
      <c r="K1713" s="30"/>
      <c r="L1713" s="30"/>
      <c r="M1713" s="22"/>
      <c r="N1713" s="22"/>
      <c r="O1713" s="40" t="str">
        <f t="shared" si="52"/>
        <v/>
      </c>
      <c r="P1713" s="41" t="str">
        <f t="shared" si="53"/>
        <v/>
      </c>
    </row>
    <row r="1714" spans="1:16" s="2" customFormat="1">
      <c r="A1714" s="1"/>
      <c r="B1714" s="1"/>
      <c r="C1714" s="21"/>
      <c r="D1714" s="21"/>
      <c r="E1714" s="44" t="str">
        <f>IFERROR(IF(RIGHT(C1714,3)="999","Contract/Other",VLOOKUP(C1714,'Assistance Listings'!$A$1:$C$9999,2,FALSE)),"")</f>
        <v/>
      </c>
      <c r="F1714" s="1"/>
      <c r="G1714" s="1"/>
      <c r="H1714" s="44" t="str">
        <f>IFERROR(IF(G1714="Y","R&amp;D Cluster",VLOOKUP(VALUE(C1714),Clusters!$A$5:$C$9999,3,FALSE)),"")</f>
        <v/>
      </c>
      <c r="I1714" s="1"/>
      <c r="J1714" s="1"/>
      <c r="K1714" s="30"/>
      <c r="L1714" s="30"/>
      <c r="M1714" s="22"/>
      <c r="N1714" s="22"/>
      <c r="O1714" s="40" t="str">
        <f t="shared" si="52"/>
        <v/>
      </c>
      <c r="P1714" s="41" t="str">
        <f t="shared" si="53"/>
        <v/>
      </c>
    </row>
    <row r="1715" spans="1:16" s="2" customFormat="1">
      <c r="A1715" s="1"/>
      <c r="B1715" s="1"/>
      <c r="C1715" s="21"/>
      <c r="D1715" s="21"/>
      <c r="E1715" s="44" t="str">
        <f>IFERROR(IF(RIGHT(C1715,3)="999","Contract/Other",VLOOKUP(C1715,'Assistance Listings'!$A$1:$C$9999,2,FALSE)),"")</f>
        <v/>
      </c>
      <c r="F1715" s="1"/>
      <c r="G1715" s="1"/>
      <c r="H1715" s="44" t="str">
        <f>IFERROR(IF(G1715="Y","R&amp;D Cluster",VLOOKUP(VALUE(C1715),Clusters!$A$5:$C$9999,3,FALSE)),"")</f>
        <v/>
      </c>
      <c r="I1715" s="1"/>
      <c r="J1715" s="1"/>
      <c r="K1715" s="30"/>
      <c r="L1715" s="30"/>
      <c r="M1715" s="22"/>
      <c r="N1715" s="22"/>
      <c r="O1715" s="40" t="str">
        <f t="shared" si="52"/>
        <v/>
      </c>
      <c r="P1715" s="41" t="str">
        <f t="shared" si="53"/>
        <v/>
      </c>
    </row>
    <row r="1716" spans="1:16" s="2" customFormat="1">
      <c r="A1716" s="1"/>
      <c r="B1716" s="1"/>
      <c r="C1716" s="21"/>
      <c r="D1716" s="21"/>
      <c r="E1716" s="44" t="str">
        <f>IFERROR(IF(RIGHT(C1716,3)="999","Contract/Other",VLOOKUP(C1716,'Assistance Listings'!$A$1:$C$9999,2,FALSE)),"")</f>
        <v/>
      </c>
      <c r="F1716" s="1"/>
      <c r="G1716" s="1"/>
      <c r="H1716" s="44" t="str">
        <f>IFERROR(IF(G1716="Y","R&amp;D Cluster",VLOOKUP(VALUE(C1716),Clusters!$A$5:$C$9999,3,FALSE)),"")</f>
        <v/>
      </c>
      <c r="I1716" s="1"/>
      <c r="J1716" s="1"/>
      <c r="K1716" s="30"/>
      <c r="L1716" s="30"/>
      <c r="M1716" s="22"/>
      <c r="N1716" s="22"/>
      <c r="O1716" s="40" t="str">
        <f t="shared" si="52"/>
        <v/>
      </c>
      <c r="P1716" s="41" t="str">
        <f t="shared" si="53"/>
        <v/>
      </c>
    </row>
    <row r="1717" spans="1:16" s="2" customFormat="1">
      <c r="A1717" s="1"/>
      <c r="B1717" s="1"/>
      <c r="C1717" s="21"/>
      <c r="D1717" s="21"/>
      <c r="E1717" s="44" t="str">
        <f>IFERROR(IF(RIGHT(C1717,3)="999","Contract/Other",VLOOKUP(C1717,'Assistance Listings'!$A$1:$C$9999,2,FALSE)),"")</f>
        <v/>
      </c>
      <c r="F1717" s="1"/>
      <c r="G1717" s="1"/>
      <c r="H1717" s="44" t="str">
        <f>IFERROR(IF(G1717="Y","R&amp;D Cluster",VLOOKUP(VALUE(C1717),Clusters!$A$5:$C$9999,3,FALSE)),"")</f>
        <v/>
      </c>
      <c r="I1717" s="1"/>
      <c r="J1717" s="1"/>
      <c r="K1717" s="30"/>
      <c r="L1717" s="30"/>
      <c r="M1717" s="22"/>
      <c r="N1717" s="22"/>
      <c r="O1717" s="40" t="str">
        <f t="shared" si="52"/>
        <v/>
      </c>
      <c r="P1717" s="41" t="str">
        <f t="shared" si="53"/>
        <v/>
      </c>
    </row>
    <row r="1718" spans="1:16" s="2" customFormat="1">
      <c r="A1718" s="1"/>
      <c r="B1718" s="1"/>
      <c r="C1718" s="21"/>
      <c r="D1718" s="21"/>
      <c r="E1718" s="44" t="str">
        <f>IFERROR(IF(RIGHT(C1718,3)="999","Contract/Other",VLOOKUP(C1718,'Assistance Listings'!$A$1:$C$9999,2,FALSE)),"")</f>
        <v/>
      </c>
      <c r="F1718" s="1"/>
      <c r="G1718" s="1"/>
      <c r="H1718" s="44" t="str">
        <f>IFERROR(IF(G1718="Y","R&amp;D Cluster",VLOOKUP(VALUE(C1718),Clusters!$A$5:$C$9999,3,FALSE)),"")</f>
        <v/>
      </c>
      <c r="I1718" s="1"/>
      <c r="J1718" s="1"/>
      <c r="K1718" s="30"/>
      <c r="L1718" s="30"/>
      <c r="M1718" s="22"/>
      <c r="N1718" s="22"/>
      <c r="O1718" s="40" t="str">
        <f t="shared" si="52"/>
        <v/>
      </c>
      <c r="P1718" s="41" t="str">
        <f t="shared" si="53"/>
        <v/>
      </c>
    </row>
    <row r="1719" spans="1:16" s="2" customFormat="1">
      <c r="A1719" s="1"/>
      <c r="B1719" s="1"/>
      <c r="C1719" s="21"/>
      <c r="D1719" s="21"/>
      <c r="E1719" s="44" t="str">
        <f>IFERROR(IF(RIGHT(C1719,3)="999","Contract/Other",VLOOKUP(C1719,'Assistance Listings'!$A$1:$C$9999,2,FALSE)),"")</f>
        <v/>
      </c>
      <c r="F1719" s="1"/>
      <c r="G1719" s="1"/>
      <c r="H1719" s="44" t="str">
        <f>IFERROR(IF(G1719="Y","R&amp;D Cluster",VLOOKUP(VALUE(C1719),Clusters!$A$5:$C$9999,3,FALSE)),"")</f>
        <v/>
      </c>
      <c r="I1719" s="1"/>
      <c r="J1719" s="1"/>
      <c r="K1719" s="30"/>
      <c r="L1719" s="30"/>
      <c r="M1719" s="22"/>
      <c r="N1719" s="22"/>
      <c r="O1719" s="40" t="str">
        <f t="shared" si="52"/>
        <v/>
      </c>
      <c r="P1719" s="41" t="str">
        <f t="shared" si="53"/>
        <v/>
      </c>
    </row>
    <row r="1720" spans="1:16" s="2" customFormat="1">
      <c r="A1720" s="1"/>
      <c r="B1720" s="1"/>
      <c r="C1720" s="21"/>
      <c r="D1720" s="21"/>
      <c r="E1720" s="44" t="str">
        <f>IFERROR(IF(RIGHT(C1720,3)="999","Contract/Other",VLOOKUP(C1720,'Assistance Listings'!$A$1:$C$9999,2,FALSE)),"")</f>
        <v/>
      </c>
      <c r="F1720" s="1"/>
      <c r="G1720" s="1"/>
      <c r="H1720" s="44" t="str">
        <f>IFERROR(IF(G1720="Y","R&amp;D Cluster",VLOOKUP(VALUE(C1720),Clusters!$A$5:$C$9999,3,FALSE)),"")</f>
        <v/>
      </c>
      <c r="I1720" s="1"/>
      <c r="J1720" s="1"/>
      <c r="K1720" s="30"/>
      <c r="L1720" s="30"/>
      <c r="M1720" s="22"/>
      <c r="N1720" s="22"/>
      <c r="O1720" s="40" t="str">
        <f t="shared" si="52"/>
        <v/>
      </c>
      <c r="P1720" s="41" t="str">
        <f t="shared" si="53"/>
        <v/>
      </c>
    </row>
    <row r="1721" spans="1:16" s="2" customFormat="1">
      <c r="A1721" s="1"/>
      <c r="B1721" s="1"/>
      <c r="C1721" s="21"/>
      <c r="D1721" s="21"/>
      <c r="E1721" s="44" t="str">
        <f>IFERROR(IF(RIGHT(C1721,3)="999","Contract/Other",VLOOKUP(C1721,'Assistance Listings'!$A$1:$C$9999,2,FALSE)),"")</f>
        <v/>
      </c>
      <c r="F1721" s="1"/>
      <c r="G1721" s="1"/>
      <c r="H1721" s="44" t="str">
        <f>IFERROR(IF(G1721="Y","R&amp;D Cluster",VLOOKUP(VALUE(C1721),Clusters!$A$5:$C$9999,3,FALSE)),"")</f>
        <v/>
      </c>
      <c r="I1721" s="1"/>
      <c r="J1721" s="1"/>
      <c r="K1721" s="30"/>
      <c r="L1721" s="30"/>
      <c r="M1721" s="22"/>
      <c r="N1721" s="22"/>
      <c r="O1721" s="40" t="str">
        <f t="shared" si="52"/>
        <v/>
      </c>
      <c r="P1721" s="41" t="str">
        <f t="shared" si="53"/>
        <v/>
      </c>
    </row>
    <row r="1722" spans="1:16" s="2" customFormat="1">
      <c r="A1722" s="1"/>
      <c r="B1722" s="1"/>
      <c r="C1722" s="21"/>
      <c r="D1722" s="21"/>
      <c r="E1722" s="44" t="str">
        <f>IFERROR(IF(RIGHT(C1722,3)="999","Contract/Other",VLOOKUP(C1722,'Assistance Listings'!$A$1:$C$9999,2,FALSE)),"")</f>
        <v/>
      </c>
      <c r="F1722" s="1"/>
      <c r="G1722" s="1"/>
      <c r="H1722" s="44" t="str">
        <f>IFERROR(IF(G1722="Y","R&amp;D Cluster",VLOOKUP(VALUE(C1722),Clusters!$A$5:$C$9999,3,FALSE)),"")</f>
        <v/>
      </c>
      <c r="I1722" s="1"/>
      <c r="J1722" s="1"/>
      <c r="K1722" s="30"/>
      <c r="L1722" s="30"/>
      <c r="M1722" s="22"/>
      <c r="N1722" s="22"/>
      <c r="O1722" s="40" t="str">
        <f t="shared" si="52"/>
        <v/>
      </c>
      <c r="P1722" s="41" t="str">
        <f t="shared" si="53"/>
        <v/>
      </c>
    </row>
    <row r="1723" spans="1:16" s="2" customFormat="1">
      <c r="A1723" s="1"/>
      <c r="B1723" s="1"/>
      <c r="C1723" s="21"/>
      <c r="D1723" s="21"/>
      <c r="E1723" s="44" t="str">
        <f>IFERROR(IF(RIGHT(C1723,3)="999","Contract/Other",VLOOKUP(C1723,'Assistance Listings'!$A$1:$C$9999,2,FALSE)),"")</f>
        <v/>
      </c>
      <c r="F1723" s="1"/>
      <c r="G1723" s="1"/>
      <c r="H1723" s="44" t="str">
        <f>IFERROR(IF(G1723="Y","R&amp;D Cluster",VLOOKUP(VALUE(C1723),Clusters!$A$5:$C$9999,3,FALSE)),"")</f>
        <v/>
      </c>
      <c r="I1723" s="1"/>
      <c r="J1723" s="1"/>
      <c r="K1723" s="30"/>
      <c r="L1723" s="30"/>
      <c r="M1723" s="22"/>
      <c r="N1723" s="22"/>
      <c r="O1723" s="40" t="str">
        <f t="shared" si="52"/>
        <v/>
      </c>
      <c r="P1723" s="41" t="str">
        <f t="shared" si="53"/>
        <v/>
      </c>
    </row>
    <row r="1724" spans="1:16" s="2" customFormat="1">
      <c r="A1724" s="1"/>
      <c r="B1724" s="1"/>
      <c r="C1724" s="21"/>
      <c r="D1724" s="21"/>
      <c r="E1724" s="44" t="str">
        <f>IFERROR(IF(RIGHT(C1724,3)="999","Contract/Other",VLOOKUP(C1724,'Assistance Listings'!$A$1:$C$9999,2,FALSE)),"")</f>
        <v/>
      </c>
      <c r="F1724" s="1"/>
      <c r="G1724" s="1"/>
      <c r="H1724" s="44" t="str">
        <f>IFERROR(IF(G1724="Y","R&amp;D Cluster",VLOOKUP(VALUE(C1724),Clusters!$A$5:$C$9999,3,FALSE)),"")</f>
        <v/>
      </c>
      <c r="I1724" s="1"/>
      <c r="J1724" s="1"/>
      <c r="K1724" s="30"/>
      <c r="L1724" s="30"/>
      <c r="M1724" s="22"/>
      <c r="N1724" s="22"/>
      <c r="O1724" s="40" t="str">
        <f t="shared" si="52"/>
        <v/>
      </c>
      <c r="P1724" s="41" t="str">
        <f t="shared" si="53"/>
        <v/>
      </c>
    </row>
    <row r="1725" spans="1:16" s="2" customFormat="1">
      <c r="A1725" s="1"/>
      <c r="B1725" s="1"/>
      <c r="C1725" s="21"/>
      <c r="D1725" s="21"/>
      <c r="E1725" s="44" t="str">
        <f>IFERROR(IF(RIGHT(C1725,3)="999","Contract/Other",VLOOKUP(C1725,'Assistance Listings'!$A$1:$C$9999,2,FALSE)),"")</f>
        <v/>
      </c>
      <c r="F1725" s="1"/>
      <c r="G1725" s="1"/>
      <c r="H1725" s="44" t="str">
        <f>IFERROR(IF(G1725="Y","R&amp;D Cluster",VLOOKUP(VALUE(C1725),Clusters!$A$5:$C$9999,3,FALSE)),"")</f>
        <v/>
      </c>
      <c r="I1725" s="1"/>
      <c r="J1725" s="1"/>
      <c r="K1725" s="30"/>
      <c r="L1725" s="30"/>
      <c r="M1725" s="22"/>
      <c r="N1725" s="22"/>
      <c r="O1725" s="40" t="str">
        <f t="shared" si="52"/>
        <v/>
      </c>
      <c r="P1725" s="41" t="str">
        <f t="shared" si="53"/>
        <v/>
      </c>
    </row>
    <row r="1726" spans="1:16" s="2" customFormat="1">
      <c r="A1726" s="1"/>
      <c r="B1726" s="1"/>
      <c r="C1726" s="21"/>
      <c r="D1726" s="21"/>
      <c r="E1726" s="44" t="str">
        <f>IFERROR(IF(RIGHT(C1726,3)="999","Contract/Other",VLOOKUP(C1726,'Assistance Listings'!$A$1:$C$9999,2,FALSE)),"")</f>
        <v/>
      </c>
      <c r="F1726" s="1"/>
      <c r="G1726" s="1"/>
      <c r="H1726" s="44" t="str">
        <f>IFERROR(IF(G1726="Y","R&amp;D Cluster",VLOOKUP(VALUE(C1726),Clusters!$A$5:$C$9999,3,FALSE)),"")</f>
        <v/>
      </c>
      <c r="I1726" s="1"/>
      <c r="J1726" s="1"/>
      <c r="K1726" s="30"/>
      <c r="L1726" s="30"/>
      <c r="M1726" s="22"/>
      <c r="N1726" s="22"/>
      <c r="O1726" s="40" t="str">
        <f t="shared" si="52"/>
        <v/>
      </c>
      <c r="P1726" s="41" t="str">
        <f t="shared" si="53"/>
        <v/>
      </c>
    </row>
    <row r="1727" spans="1:16" s="2" customFormat="1">
      <c r="A1727" s="1"/>
      <c r="B1727" s="1"/>
      <c r="C1727" s="21"/>
      <c r="D1727" s="21"/>
      <c r="E1727" s="44" t="str">
        <f>IFERROR(IF(RIGHT(C1727,3)="999","Contract/Other",VLOOKUP(C1727,'Assistance Listings'!$A$1:$C$9999,2,FALSE)),"")</f>
        <v/>
      </c>
      <c r="F1727" s="1"/>
      <c r="G1727" s="1"/>
      <c r="H1727" s="44" t="str">
        <f>IFERROR(IF(G1727="Y","R&amp;D Cluster",VLOOKUP(VALUE(C1727),Clusters!$A$5:$C$9999,3,FALSE)),"")</f>
        <v/>
      </c>
      <c r="I1727" s="1"/>
      <c r="J1727" s="1"/>
      <c r="K1727" s="30"/>
      <c r="L1727" s="30"/>
      <c r="M1727" s="22"/>
      <c r="N1727" s="22"/>
      <c r="O1727" s="40" t="str">
        <f t="shared" si="52"/>
        <v/>
      </c>
      <c r="P1727" s="41" t="str">
        <f t="shared" si="53"/>
        <v/>
      </c>
    </row>
    <row r="1728" spans="1:16" s="2" customFormat="1">
      <c r="A1728" s="1"/>
      <c r="B1728" s="1"/>
      <c r="C1728" s="21"/>
      <c r="D1728" s="21"/>
      <c r="E1728" s="44" t="str">
        <f>IFERROR(IF(RIGHT(C1728,3)="999","Contract/Other",VLOOKUP(C1728,'Assistance Listings'!$A$1:$C$9999,2,FALSE)),"")</f>
        <v/>
      </c>
      <c r="F1728" s="1"/>
      <c r="G1728" s="1"/>
      <c r="H1728" s="44" t="str">
        <f>IFERROR(IF(G1728="Y","R&amp;D Cluster",VLOOKUP(VALUE(C1728),Clusters!$A$5:$C$9999,3,FALSE)),"")</f>
        <v/>
      </c>
      <c r="I1728" s="1"/>
      <c r="J1728" s="1"/>
      <c r="K1728" s="30"/>
      <c r="L1728" s="30"/>
      <c r="M1728" s="22"/>
      <c r="N1728" s="22"/>
      <c r="O1728" s="40" t="str">
        <f t="shared" si="52"/>
        <v/>
      </c>
      <c r="P1728" s="41" t="str">
        <f t="shared" si="53"/>
        <v/>
      </c>
    </row>
    <row r="1729" spans="1:16" s="2" customFormat="1">
      <c r="A1729" s="1"/>
      <c r="B1729" s="1"/>
      <c r="C1729" s="21"/>
      <c r="D1729" s="21"/>
      <c r="E1729" s="44" t="str">
        <f>IFERROR(IF(RIGHT(C1729,3)="999","Contract/Other",VLOOKUP(C1729,'Assistance Listings'!$A$1:$C$9999,2,FALSE)),"")</f>
        <v/>
      </c>
      <c r="F1729" s="1"/>
      <c r="G1729" s="1"/>
      <c r="H1729" s="44" t="str">
        <f>IFERROR(IF(G1729="Y","R&amp;D Cluster",VLOOKUP(VALUE(C1729),Clusters!$A$5:$C$9999,3,FALSE)),"")</f>
        <v/>
      </c>
      <c r="I1729" s="1"/>
      <c r="J1729" s="1"/>
      <c r="K1729" s="30"/>
      <c r="L1729" s="30"/>
      <c r="M1729" s="22"/>
      <c r="N1729" s="22"/>
      <c r="O1729" s="40" t="str">
        <f t="shared" si="52"/>
        <v/>
      </c>
      <c r="P1729" s="41" t="str">
        <f t="shared" si="53"/>
        <v/>
      </c>
    </row>
    <row r="1730" spans="1:16" s="2" customFormat="1">
      <c r="A1730" s="1"/>
      <c r="B1730" s="1"/>
      <c r="C1730" s="21"/>
      <c r="D1730" s="21"/>
      <c r="E1730" s="44" t="str">
        <f>IFERROR(IF(RIGHT(C1730,3)="999","Contract/Other",VLOOKUP(C1730,'Assistance Listings'!$A$1:$C$9999,2,FALSE)),"")</f>
        <v/>
      </c>
      <c r="F1730" s="1"/>
      <c r="G1730" s="1"/>
      <c r="H1730" s="44" t="str">
        <f>IFERROR(IF(G1730="Y","R&amp;D Cluster",VLOOKUP(VALUE(C1730),Clusters!$A$5:$C$9999,3,FALSE)),"")</f>
        <v/>
      </c>
      <c r="I1730" s="1"/>
      <c r="J1730" s="1"/>
      <c r="K1730" s="30"/>
      <c r="L1730" s="30"/>
      <c r="M1730" s="22"/>
      <c r="N1730" s="22"/>
      <c r="O1730" s="40" t="str">
        <f t="shared" si="52"/>
        <v/>
      </c>
      <c r="P1730" s="41" t="str">
        <f t="shared" si="53"/>
        <v/>
      </c>
    </row>
    <row r="1731" spans="1:16" s="2" customFormat="1">
      <c r="A1731" s="1"/>
      <c r="B1731" s="1"/>
      <c r="C1731" s="21"/>
      <c r="D1731" s="21"/>
      <c r="E1731" s="44" t="str">
        <f>IFERROR(IF(RIGHT(C1731,3)="999","Contract/Other",VLOOKUP(C1731,'Assistance Listings'!$A$1:$C$9999,2,FALSE)),"")</f>
        <v/>
      </c>
      <c r="F1731" s="1"/>
      <c r="G1731" s="1"/>
      <c r="H1731" s="44" t="str">
        <f>IFERROR(IF(G1731="Y","R&amp;D Cluster",VLOOKUP(VALUE(C1731),Clusters!$A$5:$C$9999,3,FALSE)),"")</f>
        <v/>
      </c>
      <c r="I1731" s="1"/>
      <c r="J1731" s="1"/>
      <c r="K1731" s="30"/>
      <c r="L1731" s="30"/>
      <c r="M1731" s="22"/>
      <c r="N1731" s="22"/>
      <c r="O1731" s="40" t="str">
        <f t="shared" si="52"/>
        <v/>
      </c>
      <c r="P1731" s="41" t="str">
        <f t="shared" si="53"/>
        <v/>
      </c>
    </row>
    <row r="1732" spans="1:16" s="2" customFormat="1">
      <c r="A1732" s="1"/>
      <c r="B1732" s="1"/>
      <c r="C1732" s="21"/>
      <c r="D1732" s="21"/>
      <c r="E1732" s="44" t="str">
        <f>IFERROR(IF(RIGHT(C1732,3)="999","Contract/Other",VLOOKUP(C1732,'Assistance Listings'!$A$1:$C$9999,2,FALSE)),"")</f>
        <v/>
      </c>
      <c r="F1732" s="1"/>
      <c r="G1732" s="1"/>
      <c r="H1732" s="44" t="str">
        <f>IFERROR(IF(G1732="Y","R&amp;D Cluster",VLOOKUP(VALUE(C1732),Clusters!$A$5:$C$9999,3,FALSE)),"")</f>
        <v/>
      </c>
      <c r="I1732" s="1"/>
      <c r="J1732" s="1"/>
      <c r="K1732" s="30"/>
      <c r="L1732" s="30"/>
      <c r="M1732" s="22"/>
      <c r="N1732" s="22"/>
      <c r="O1732" s="40" t="str">
        <f t="shared" si="52"/>
        <v/>
      </c>
      <c r="P1732" s="41" t="str">
        <f t="shared" si="53"/>
        <v/>
      </c>
    </row>
    <row r="1733" spans="1:16" s="2" customFormat="1">
      <c r="A1733" s="1"/>
      <c r="B1733" s="1"/>
      <c r="C1733" s="21"/>
      <c r="D1733" s="21"/>
      <c r="E1733" s="44" t="str">
        <f>IFERROR(IF(RIGHT(C1733,3)="999","Contract/Other",VLOOKUP(C1733,'Assistance Listings'!$A$1:$C$9999,2,FALSE)),"")</f>
        <v/>
      </c>
      <c r="F1733" s="1"/>
      <c r="G1733" s="1"/>
      <c r="H1733" s="44" t="str">
        <f>IFERROR(IF(G1733="Y","R&amp;D Cluster",VLOOKUP(VALUE(C1733),Clusters!$A$5:$C$9999,3,FALSE)),"")</f>
        <v/>
      </c>
      <c r="I1733" s="1"/>
      <c r="J1733" s="1"/>
      <c r="K1733" s="30"/>
      <c r="L1733" s="30"/>
      <c r="M1733" s="22"/>
      <c r="N1733" s="22"/>
      <c r="O1733" s="40" t="str">
        <f t="shared" si="52"/>
        <v/>
      </c>
      <c r="P1733" s="41" t="str">
        <f t="shared" si="53"/>
        <v/>
      </c>
    </row>
    <row r="1734" spans="1:16" s="2" customFormat="1">
      <c r="A1734" s="1"/>
      <c r="B1734" s="1"/>
      <c r="C1734" s="21"/>
      <c r="D1734" s="21"/>
      <c r="E1734" s="44" t="str">
        <f>IFERROR(IF(RIGHT(C1734,3)="999","Contract/Other",VLOOKUP(C1734,'Assistance Listings'!$A$1:$C$9999,2,FALSE)),"")</f>
        <v/>
      </c>
      <c r="F1734" s="1"/>
      <c r="G1734" s="1"/>
      <c r="H1734" s="44" t="str">
        <f>IFERROR(IF(G1734="Y","R&amp;D Cluster",VLOOKUP(VALUE(C1734),Clusters!$A$5:$C$9999,3,FALSE)),"")</f>
        <v/>
      </c>
      <c r="I1734" s="1"/>
      <c r="J1734" s="1"/>
      <c r="K1734" s="30"/>
      <c r="L1734" s="30"/>
      <c r="M1734" s="22"/>
      <c r="N1734" s="22"/>
      <c r="O1734" s="40" t="str">
        <f t="shared" si="52"/>
        <v/>
      </c>
      <c r="P1734" s="41" t="str">
        <f t="shared" si="53"/>
        <v/>
      </c>
    </row>
    <row r="1735" spans="1:16" s="2" customFormat="1">
      <c r="A1735" s="1"/>
      <c r="B1735" s="1"/>
      <c r="C1735" s="21"/>
      <c r="D1735" s="21"/>
      <c r="E1735" s="44" t="str">
        <f>IFERROR(IF(RIGHT(C1735,3)="999","Contract/Other",VLOOKUP(C1735,'Assistance Listings'!$A$1:$C$9999,2,FALSE)),"")</f>
        <v/>
      </c>
      <c r="F1735" s="1"/>
      <c r="G1735" s="1"/>
      <c r="H1735" s="44" t="str">
        <f>IFERROR(IF(G1735="Y","R&amp;D Cluster",VLOOKUP(VALUE(C1735),Clusters!$A$5:$C$9999,3,FALSE)),"")</f>
        <v/>
      </c>
      <c r="I1735" s="1"/>
      <c r="J1735" s="1"/>
      <c r="K1735" s="30"/>
      <c r="L1735" s="30"/>
      <c r="M1735" s="22"/>
      <c r="N1735" s="22"/>
      <c r="O1735" s="40" t="str">
        <f t="shared" si="52"/>
        <v/>
      </c>
      <c r="P1735" s="41" t="str">
        <f t="shared" si="53"/>
        <v/>
      </c>
    </row>
    <row r="1736" spans="1:16" s="2" customFormat="1">
      <c r="A1736" s="1"/>
      <c r="B1736" s="1"/>
      <c r="C1736" s="21"/>
      <c r="D1736" s="21"/>
      <c r="E1736" s="44" t="str">
        <f>IFERROR(IF(RIGHT(C1736,3)="999","Contract/Other",VLOOKUP(C1736,'Assistance Listings'!$A$1:$C$9999,2,FALSE)),"")</f>
        <v/>
      </c>
      <c r="F1736" s="1"/>
      <c r="G1736" s="1"/>
      <c r="H1736" s="44" t="str">
        <f>IFERROR(IF(G1736="Y","R&amp;D Cluster",VLOOKUP(VALUE(C1736),Clusters!$A$5:$C$9999,3,FALSE)),"")</f>
        <v/>
      </c>
      <c r="I1736" s="1"/>
      <c r="J1736" s="1"/>
      <c r="K1736" s="30"/>
      <c r="L1736" s="30"/>
      <c r="M1736" s="22"/>
      <c r="N1736" s="22"/>
      <c r="O1736" s="40" t="str">
        <f t="shared" ref="O1736:O1799" si="54">IF(OR(N1736&gt;M1736,N1736&lt;0),"ERROR","")</f>
        <v/>
      </c>
      <c r="P1736" s="41" t="str">
        <f t="shared" ref="P1736:P1799" si="55">IF(ISBLANK(J1736),"",IF(J1736="Y","",IF(J1736="N",IF(ISBLANK(K1736),"Pass-Through Entity Required",IF(LEN(K1736)&gt;70,"Pass-Through Entity Name limited to 70 characters",IF(ISBLANK(L1736),"Pass-Through Entity ID Required",""))))))</f>
        <v/>
      </c>
    </row>
    <row r="1737" spans="1:16" s="2" customFormat="1">
      <c r="A1737" s="1"/>
      <c r="B1737" s="1"/>
      <c r="C1737" s="21"/>
      <c r="D1737" s="21"/>
      <c r="E1737" s="44" t="str">
        <f>IFERROR(IF(RIGHT(C1737,3)="999","Contract/Other",VLOOKUP(C1737,'Assistance Listings'!$A$1:$C$9999,2,FALSE)),"")</f>
        <v/>
      </c>
      <c r="F1737" s="1"/>
      <c r="G1737" s="1"/>
      <c r="H1737" s="44" t="str">
        <f>IFERROR(IF(G1737="Y","R&amp;D Cluster",VLOOKUP(VALUE(C1737),Clusters!$A$5:$C$9999,3,FALSE)),"")</f>
        <v/>
      </c>
      <c r="I1737" s="1"/>
      <c r="J1737" s="1"/>
      <c r="K1737" s="30"/>
      <c r="L1737" s="30"/>
      <c r="M1737" s="22"/>
      <c r="N1737" s="22"/>
      <c r="O1737" s="40" t="str">
        <f t="shared" si="54"/>
        <v/>
      </c>
      <c r="P1737" s="41" t="str">
        <f t="shared" si="55"/>
        <v/>
      </c>
    </row>
    <row r="1738" spans="1:16" s="2" customFormat="1">
      <c r="A1738" s="1"/>
      <c r="B1738" s="1"/>
      <c r="C1738" s="21"/>
      <c r="D1738" s="21"/>
      <c r="E1738" s="44" t="str">
        <f>IFERROR(IF(RIGHT(C1738,3)="999","Contract/Other",VLOOKUP(C1738,'Assistance Listings'!$A$1:$C$9999,2,FALSE)),"")</f>
        <v/>
      </c>
      <c r="F1738" s="1"/>
      <c r="G1738" s="1"/>
      <c r="H1738" s="44" t="str">
        <f>IFERROR(IF(G1738="Y","R&amp;D Cluster",VLOOKUP(VALUE(C1738),Clusters!$A$5:$C$9999,3,FALSE)),"")</f>
        <v/>
      </c>
      <c r="I1738" s="1"/>
      <c r="J1738" s="1"/>
      <c r="K1738" s="30"/>
      <c r="L1738" s="30"/>
      <c r="M1738" s="22"/>
      <c r="N1738" s="22"/>
      <c r="O1738" s="40" t="str">
        <f t="shared" si="54"/>
        <v/>
      </c>
      <c r="P1738" s="41" t="str">
        <f t="shared" si="55"/>
        <v/>
      </c>
    </row>
    <row r="1739" spans="1:16" s="2" customFormat="1">
      <c r="A1739" s="1"/>
      <c r="B1739" s="1"/>
      <c r="C1739" s="21"/>
      <c r="D1739" s="21"/>
      <c r="E1739" s="44" t="str">
        <f>IFERROR(IF(RIGHT(C1739,3)="999","Contract/Other",VLOOKUP(C1739,'Assistance Listings'!$A$1:$C$9999,2,FALSE)),"")</f>
        <v/>
      </c>
      <c r="F1739" s="1"/>
      <c r="G1739" s="1"/>
      <c r="H1739" s="44" t="str">
        <f>IFERROR(IF(G1739="Y","R&amp;D Cluster",VLOOKUP(VALUE(C1739),Clusters!$A$5:$C$9999,3,FALSE)),"")</f>
        <v/>
      </c>
      <c r="I1739" s="1"/>
      <c r="J1739" s="1"/>
      <c r="K1739" s="30"/>
      <c r="L1739" s="30"/>
      <c r="M1739" s="22"/>
      <c r="N1739" s="22"/>
      <c r="O1739" s="40" t="str">
        <f t="shared" si="54"/>
        <v/>
      </c>
      <c r="P1739" s="41" t="str">
        <f t="shared" si="55"/>
        <v/>
      </c>
    </row>
    <row r="1740" spans="1:16" s="2" customFormat="1">
      <c r="A1740" s="1"/>
      <c r="B1740" s="1"/>
      <c r="C1740" s="21"/>
      <c r="D1740" s="21"/>
      <c r="E1740" s="44" t="str">
        <f>IFERROR(IF(RIGHT(C1740,3)="999","Contract/Other",VLOOKUP(C1740,'Assistance Listings'!$A$1:$C$9999,2,FALSE)),"")</f>
        <v/>
      </c>
      <c r="F1740" s="1"/>
      <c r="G1740" s="1"/>
      <c r="H1740" s="44" t="str">
        <f>IFERROR(IF(G1740="Y","R&amp;D Cluster",VLOOKUP(VALUE(C1740),Clusters!$A$5:$C$9999,3,FALSE)),"")</f>
        <v/>
      </c>
      <c r="I1740" s="1"/>
      <c r="J1740" s="1"/>
      <c r="K1740" s="30"/>
      <c r="L1740" s="30"/>
      <c r="M1740" s="22"/>
      <c r="N1740" s="22"/>
      <c r="O1740" s="40" t="str">
        <f t="shared" si="54"/>
        <v/>
      </c>
      <c r="P1740" s="41" t="str">
        <f t="shared" si="55"/>
        <v/>
      </c>
    </row>
    <row r="1741" spans="1:16" s="2" customFormat="1">
      <c r="A1741" s="1"/>
      <c r="B1741" s="1"/>
      <c r="C1741" s="21"/>
      <c r="D1741" s="21"/>
      <c r="E1741" s="44" t="str">
        <f>IFERROR(IF(RIGHT(C1741,3)="999","Contract/Other",VLOOKUP(C1741,'Assistance Listings'!$A$1:$C$9999,2,FALSE)),"")</f>
        <v/>
      </c>
      <c r="F1741" s="1"/>
      <c r="G1741" s="1"/>
      <c r="H1741" s="44" t="str">
        <f>IFERROR(IF(G1741="Y","R&amp;D Cluster",VLOOKUP(VALUE(C1741),Clusters!$A$5:$C$9999,3,FALSE)),"")</f>
        <v/>
      </c>
      <c r="I1741" s="1"/>
      <c r="J1741" s="1"/>
      <c r="K1741" s="30"/>
      <c r="L1741" s="30"/>
      <c r="M1741" s="22"/>
      <c r="N1741" s="22"/>
      <c r="O1741" s="40" t="str">
        <f t="shared" si="54"/>
        <v/>
      </c>
      <c r="P1741" s="41" t="str">
        <f t="shared" si="55"/>
        <v/>
      </c>
    </row>
    <row r="1742" spans="1:16" s="2" customFormat="1">
      <c r="A1742" s="1"/>
      <c r="B1742" s="1"/>
      <c r="C1742" s="21"/>
      <c r="D1742" s="21"/>
      <c r="E1742" s="44" t="str">
        <f>IFERROR(IF(RIGHT(C1742,3)="999","Contract/Other",VLOOKUP(C1742,'Assistance Listings'!$A$1:$C$9999,2,FALSE)),"")</f>
        <v/>
      </c>
      <c r="F1742" s="1"/>
      <c r="G1742" s="1"/>
      <c r="H1742" s="44" t="str">
        <f>IFERROR(IF(G1742="Y","R&amp;D Cluster",VLOOKUP(VALUE(C1742),Clusters!$A$5:$C$9999,3,FALSE)),"")</f>
        <v/>
      </c>
      <c r="I1742" s="1"/>
      <c r="J1742" s="1"/>
      <c r="K1742" s="30"/>
      <c r="L1742" s="30"/>
      <c r="M1742" s="22"/>
      <c r="N1742" s="22"/>
      <c r="O1742" s="40" t="str">
        <f t="shared" si="54"/>
        <v/>
      </c>
      <c r="P1742" s="41" t="str">
        <f t="shared" si="55"/>
        <v/>
      </c>
    </row>
    <row r="1743" spans="1:16" s="2" customFormat="1">
      <c r="A1743" s="1"/>
      <c r="B1743" s="1"/>
      <c r="C1743" s="21"/>
      <c r="D1743" s="21"/>
      <c r="E1743" s="44" t="str">
        <f>IFERROR(IF(RIGHT(C1743,3)="999","Contract/Other",VLOOKUP(C1743,'Assistance Listings'!$A$1:$C$9999,2,FALSE)),"")</f>
        <v/>
      </c>
      <c r="F1743" s="1"/>
      <c r="G1743" s="1"/>
      <c r="H1743" s="44" t="str">
        <f>IFERROR(IF(G1743="Y","R&amp;D Cluster",VLOOKUP(VALUE(C1743),Clusters!$A$5:$C$9999,3,FALSE)),"")</f>
        <v/>
      </c>
      <c r="I1743" s="1"/>
      <c r="J1743" s="1"/>
      <c r="K1743" s="30"/>
      <c r="L1743" s="30"/>
      <c r="M1743" s="22"/>
      <c r="N1743" s="22"/>
      <c r="O1743" s="40" t="str">
        <f t="shared" si="54"/>
        <v/>
      </c>
      <c r="P1743" s="41" t="str">
        <f t="shared" si="55"/>
        <v/>
      </c>
    </row>
    <row r="1744" spans="1:16" s="2" customFormat="1">
      <c r="A1744" s="1"/>
      <c r="B1744" s="1"/>
      <c r="C1744" s="21"/>
      <c r="D1744" s="21"/>
      <c r="E1744" s="44" t="str">
        <f>IFERROR(IF(RIGHT(C1744,3)="999","Contract/Other",VLOOKUP(C1744,'Assistance Listings'!$A$1:$C$9999,2,FALSE)),"")</f>
        <v/>
      </c>
      <c r="F1744" s="1"/>
      <c r="G1744" s="1"/>
      <c r="H1744" s="44" t="str">
        <f>IFERROR(IF(G1744="Y","R&amp;D Cluster",VLOOKUP(VALUE(C1744),Clusters!$A$5:$C$9999,3,FALSE)),"")</f>
        <v/>
      </c>
      <c r="I1744" s="1"/>
      <c r="J1744" s="1"/>
      <c r="K1744" s="30"/>
      <c r="L1744" s="30"/>
      <c r="M1744" s="22"/>
      <c r="N1744" s="22"/>
      <c r="O1744" s="40" t="str">
        <f t="shared" si="54"/>
        <v/>
      </c>
      <c r="P1744" s="41" t="str">
        <f t="shared" si="55"/>
        <v/>
      </c>
    </row>
    <row r="1745" spans="1:16" s="2" customFormat="1">
      <c r="A1745" s="1"/>
      <c r="B1745" s="1"/>
      <c r="C1745" s="21"/>
      <c r="D1745" s="21"/>
      <c r="E1745" s="44" t="str">
        <f>IFERROR(IF(RIGHT(C1745,3)="999","Contract/Other",VLOOKUP(C1745,'Assistance Listings'!$A$1:$C$9999,2,FALSE)),"")</f>
        <v/>
      </c>
      <c r="F1745" s="1"/>
      <c r="G1745" s="1"/>
      <c r="H1745" s="44" t="str">
        <f>IFERROR(IF(G1745="Y","R&amp;D Cluster",VLOOKUP(VALUE(C1745),Clusters!$A$5:$C$9999,3,FALSE)),"")</f>
        <v/>
      </c>
      <c r="I1745" s="1"/>
      <c r="J1745" s="1"/>
      <c r="K1745" s="30"/>
      <c r="L1745" s="30"/>
      <c r="M1745" s="22"/>
      <c r="N1745" s="22"/>
      <c r="O1745" s="40" t="str">
        <f t="shared" si="54"/>
        <v/>
      </c>
      <c r="P1745" s="41" t="str">
        <f t="shared" si="55"/>
        <v/>
      </c>
    </row>
    <row r="1746" spans="1:16" s="2" customFormat="1">
      <c r="A1746" s="1"/>
      <c r="B1746" s="1"/>
      <c r="C1746" s="21"/>
      <c r="D1746" s="21"/>
      <c r="E1746" s="44" t="str">
        <f>IFERROR(IF(RIGHT(C1746,3)="999","Contract/Other",VLOOKUP(C1746,'Assistance Listings'!$A$1:$C$9999,2,FALSE)),"")</f>
        <v/>
      </c>
      <c r="F1746" s="1"/>
      <c r="G1746" s="1"/>
      <c r="H1746" s="44" t="str">
        <f>IFERROR(IF(G1746="Y","R&amp;D Cluster",VLOOKUP(VALUE(C1746),Clusters!$A$5:$C$9999,3,FALSE)),"")</f>
        <v/>
      </c>
      <c r="I1746" s="1"/>
      <c r="J1746" s="1"/>
      <c r="K1746" s="30"/>
      <c r="L1746" s="30"/>
      <c r="M1746" s="22"/>
      <c r="N1746" s="22"/>
      <c r="O1746" s="40" t="str">
        <f t="shared" si="54"/>
        <v/>
      </c>
      <c r="P1746" s="41" t="str">
        <f t="shared" si="55"/>
        <v/>
      </c>
    </row>
    <row r="1747" spans="1:16" s="2" customFormat="1">
      <c r="A1747" s="1"/>
      <c r="B1747" s="1"/>
      <c r="C1747" s="21"/>
      <c r="D1747" s="21"/>
      <c r="E1747" s="44" t="str">
        <f>IFERROR(IF(RIGHT(C1747,3)="999","Contract/Other",VLOOKUP(C1747,'Assistance Listings'!$A$1:$C$9999,2,FALSE)),"")</f>
        <v/>
      </c>
      <c r="F1747" s="1"/>
      <c r="G1747" s="1"/>
      <c r="H1747" s="44" t="str">
        <f>IFERROR(IF(G1747="Y","R&amp;D Cluster",VLOOKUP(VALUE(C1747),Clusters!$A$5:$C$9999,3,FALSE)),"")</f>
        <v/>
      </c>
      <c r="I1747" s="1"/>
      <c r="J1747" s="1"/>
      <c r="K1747" s="30"/>
      <c r="L1747" s="30"/>
      <c r="M1747" s="22"/>
      <c r="N1747" s="22"/>
      <c r="O1747" s="40" t="str">
        <f t="shared" si="54"/>
        <v/>
      </c>
      <c r="P1747" s="41" t="str">
        <f t="shared" si="55"/>
        <v/>
      </c>
    </row>
    <row r="1748" spans="1:16" s="2" customFormat="1">
      <c r="A1748" s="1"/>
      <c r="B1748" s="1"/>
      <c r="C1748" s="21"/>
      <c r="D1748" s="21"/>
      <c r="E1748" s="44" t="str">
        <f>IFERROR(IF(RIGHT(C1748,3)="999","Contract/Other",VLOOKUP(C1748,'Assistance Listings'!$A$1:$C$9999,2,FALSE)),"")</f>
        <v/>
      </c>
      <c r="F1748" s="1"/>
      <c r="G1748" s="1"/>
      <c r="H1748" s="44" t="str">
        <f>IFERROR(IF(G1748="Y","R&amp;D Cluster",VLOOKUP(VALUE(C1748),Clusters!$A$5:$C$9999,3,FALSE)),"")</f>
        <v/>
      </c>
      <c r="I1748" s="1"/>
      <c r="J1748" s="1"/>
      <c r="K1748" s="30"/>
      <c r="L1748" s="30"/>
      <c r="M1748" s="22"/>
      <c r="N1748" s="22"/>
      <c r="O1748" s="40" t="str">
        <f t="shared" si="54"/>
        <v/>
      </c>
      <c r="P1748" s="41" t="str">
        <f t="shared" si="55"/>
        <v/>
      </c>
    </row>
    <row r="1749" spans="1:16" s="2" customFormat="1">
      <c r="A1749" s="1"/>
      <c r="B1749" s="1"/>
      <c r="C1749" s="21"/>
      <c r="D1749" s="21"/>
      <c r="E1749" s="44" t="str">
        <f>IFERROR(IF(RIGHT(C1749,3)="999","Contract/Other",VLOOKUP(C1749,'Assistance Listings'!$A$1:$C$9999,2,FALSE)),"")</f>
        <v/>
      </c>
      <c r="F1749" s="1"/>
      <c r="G1749" s="1"/>
      <c r="H1749" s="44" t="str">
        <f>IFERROR(IF(G1749="Y","R&amp;D Cluster",VLOOKUP(VALUE(C1749),Clusters!$A$5:$C$9999,3,FALSE)),"")</f>
        <v/>
      </c>
      <c r="I1749" s="1"/>
      <c r="J1749" s="1"/>
      <c r="K1749" s="30"/>
      <c r="L1749" s="30"/>
      <c r="M1749" s="22"/>
      <c r="N1749" s="22"/>
      <c r="O1749" s="40" t="str">
        <f t="shared" si="54"/>
        <v/>
      </c>
      <c r="P1749" s="41" t="str">
        <f t="shared" si="55"/>
        <v/>
      </c>
    </row>
    <row r="1750" spans="1:16" s="2" customFormat="1">
      <c r="A1750" s="1"/>
      <c r="B1750" s="1"/>
      <c r="C1750" s="21"/>
      <c r="D1750" s="21"/>
      <c r="E1750" s="44" t="str">
        <f>IFERROR(IF(RIGHT(C1750,3)="999","Contract/Other",VLOOKUP(C1750,'Assistance Listings'!$A$1:$C$9999,2,FALSE)),"")</f>
        <v/>
      </c>
      <c r="F1750" s="1"/>
      <c r="G1750" s="1"/>
      <c r="H1750" s="44" t="str">
        <f>IFERROR(IF(G1750="Y","R&amp;D Cluster",VLOOKUP(VALUE(C1750),Clusters!$A$5:$C$9999,3,FALSE)),"")</f>
        <v/>
      </c>
      <c r="I1750" s="1"/>
      <c r="J1750" s="1"/>
      <c r="K1750" s="30"/>
      <c r="L1750" s="30"/>
      <c r="M1750" s="22"/>
      <c r="N1750" s="22"/>
      <c r="O1750" s="40" t="str">
        <f t="shared" si="54"/>
        <v/>
      </c>
      <c r="P1750" s="41" t="str">
        <f t="shared" si="55"/>
        <v/>
      </c>
    </row>
    <row r="1751" spans="1:16" s="2" customFormat="1">
      <c r="A1751" s="1"/>
      <c r="B1751" s="1"/>
      <c r="C1751" s="21"/>
      <c r="D1751" s="21"/>
      <c r="E1751" s="44" t="str">
        <f>IFERROR(IF(RIGHT(C1751,3)="999","Contract/Other",VLOOKUP(C1751,'Assistance Listings'!$A$1:$C$9999,2,FALSE)),"")</f>
        <v/>
      </c>
      <c r="F1751" s="1"/>
      <c r="G1751" s="1"/>
      <c r="H1751" s="44" t="str">
        <f>IFERROR(IF(G1751="Y","R&amp;D Cluster",VLOOKUP(VALUE(C1751),Clusters!$A$5:$C$9999,3,FALSE)),"")</f>
        <v/>
      </c>
      <c r="I1751" s="1"/>
      <c r="J1751" s="1"/>
      <c r="K1751" s="30"/>
      <c r="L1751" s="30"/>
      <c r="M1751" s="22"/>
      <c r="N1751" s="22"/>
      <c r="O1751" s="40" t="str">
        <f t="shared" si="54"/>
        <v/>
      </c>
      <c r="P1751" s="41" t="str">
        <f t="shared" si="55"/>
        <v/>
      </c>
    </row>
    <row r="1752" spans="1:16" s="2" customFormat="1">
      <c r="A1752" s="1"/>
      <c r="B1752" s="1"/>
      <c r="C1752" s="21"/>
      <c r="D1752" s="21"/>
      <c r="E1752" s="44" t="str">
        <f>IFERROR(IF(RIGHT(C1752,3)="999","Contract/Other",VLOOKUP(C1752,'Assistance Listings'!$A$1:$C$9999,2,FALSE)),"")</f>
        <v/>
      </c>
      <c r="F1752" s="1"/>
      <c r="G1752" s="1"/>
      <c r="H1752" s="44" t="str">
        <f>IFERROR(IF(G1752="Y","R&amp;D Cluster",VLOOKUP(VALUE(C1752),Clusters!$A$5:$C$9999,3,FALSE)),"")</f>
        <v/>
      </c>
      <c r="I1752" s="1"/>
      <c r="J1752" s="1"/>
      <c r="K1752" s="30"/>
      <c r="L1752" s="30"/>
      <c r="M1752" s="22"/>
      <c r="N1752" s="22"/>
      <c r="O1752" s="40" t="str">
        <f t="shared" si="54"/>
        <v/>
      </c>
      <c r="P1752" s="41" t="str">
        <f t="shared" si="55"/>
        <v/>
      </c>
    </row>
    <row r="1753" spans="1:16" s="2" customFormat="1">
      <c r="A1753" s="1"/>
      <c r="B1753" s="1"/>
      <c r="C1753" s="21"/>
      <c r="D1753" s="21"/>
      <c r="E1753" s="44" t="str">
        <f>IFERROR(IF(RIGHT(C1753,3)="999","Contract/Other",VLOOKUP(C1753,'Assistance Listings'!$A$1:$C$9999,2,FALSE)),"")</f>
        <v/>
      </c>
      <c r="F1753" s="1"/>
      <c r="G1753" s="1"/>
      <c r="H1753" s="44" t="str">
        <f>IFERROR(IF(G1753="Y","R&amp;D Cluster",VLOOKUP(VALUE(C1753),Clusters!$A$5:$C$9999,3,FALSE)),"")</f>
        <v/>
      </c>
      <c r="I1753" s="1"/>
      <c r="J1753" s="1"/>
      <c r="K1753" s="30"/>
      <c r="L1753" s="30"/>
      <c r="M1753" s="22"/>
      <c r="N1753" s="22"/>
      <c r="O1753" s="40" t="str">
        <f t="shared" si="54"/>
        <v/>
      </c>
      <c r="P1753" s="41" t="str">
        <f t="shared" si="55"/>
        <v/>
      </c>
    </row>
    <row r="1754" spans="1:16" s="2" customFormat="1">
      <c r="A1754" s="1"/>
      <c r="B1754" s="1"/>
      <c r="C1754" s="21"/>
      <c r="D1754" s="21"/>
      <c r="E1754" s="44" t="str">
        <f>IFERROR(IF(RIGHT(C1754,3)="999","Contract/Other",VLOOKUP(C1754,'Assistance Listings'!$A$1:$C$9999,2,FALSE)),"")</f>
        <v/>
      </c>
      <c r="F1754" s="1"/>
      <c r="G1754" s="1"/>
      <c r="H1754" s="44" t="str">
        <f>IFERROR(IF(G1754="Y","R&amp;D Cluster",VLOOKUP(VALUE(C1754),Clusters!$A$5:$C$9999,3,FALSE)),"")</f>
        <v/>
      </c>
      <c r="I1754" s="1"/>
      <c r="J1754" s="1"/>
      <c r="K1754" s="30"/>
      <c r="L1754" s="30"/>
      <c r="M1754" s="22"/>
      <c r="N1754" s="22"/>
      <c r="O1754" s="40" t="str">
        <f t="shared" si="54"/>
        <v/>
      </c>
      <c r="P1754" s="41" t="str">
        <f t="shared" si="55"/>
        <v/>
      </c>
    </row>
    <row r="1755" spans="1:16" s="2" customFormat="1">
      <c r="A1755" s="1"/>
      <c r="B1755" s="1"/>
      <c r="C1755" s="21"/>
      <c r="D1755" s="21"/>
      <c r="E1755" s="44" t="str">
        <f>IFERROR(IF(RIGHT(C1755,3)="999","Contract/Other",VLOOKUP(C1755,'Assistance Listings'!$A$1:$C$9999,2,FALSE)),"")</f>
        <v/>
      </c>
      <c r="F1755" s="1"/>
      <c r="G1755" s="1"/>
      <c r="H1755" s="44" t="str">
        <f>IFERROR(IF(G1755="Y","R&amp;D Cluster",VLOOKUP(VALUE(C1755),Clusters!$A$5:$C$9999,3,FALSE)),"")</f>
        <v/>
      </c>
      <c r="I1755" s="1"/>
      <c r="J1755" s="1"/>
      <c r="K1755" s="30"/>
      <c r="L1755" s="30"/>
      <c r="M1755" s="22"/>
      <c r="N1755" s="22"/>
      <c r="O1755" s="40" t="str">
        <f t="shared" si="54"/>
        <v/>
      </c>
      <c r="P1755" s="41" t="str">
        <f t="shared" si="55"/>
        <v/>
      </c>
    </row>
    <row r="1756" spans="1:16" s="2" customFormat="1">
      <c r="A1756" s="1"/>
      <c r="B1756" s="1"/>
      <c r="C1756" s="21"/>
      <c r="D1756" s="21"/>
      <c r="E1756" s="44" t="str">
        <f>IFERROR(IF(RIGHT(C1756,3)="999","Contract/Other",VLOOKUP(C1756,'Assistance Listings'!$A$1:$C$9999,2,FALSE)),"")</f>
        <v/>
      </c>
      <c r="F1756" s="1"/>
      <c r="G1756" s="1"/>
      <c r="H1756" s="44" t="str">
        <f>IFERROR(IF(G1756="Y","R&amp;D Cluster",VLOOKUP(VALUE(C1756),Clusters!$A$5:$C$9999,3,FALSE)),"")</f>
        <v/>
      </c>
      <c r="I1756" s="1"/>
      <c r="J1756" s="1"/>
      <c r="K1756" s="30"/>
      <c r="L1756" s="30"/>
      <c r="M1756" s="22"/>
      <c r="N1756" s="22"/>
      <c r="O1756" s="40" t="str">
        <f t="shared" si="54"/>
        <v/>
      </c>
      <c r="P1756" s="41" t="str">
        <f t="shared" si="55"/>
        <v/>
      </c>
    </row>
    <row r="1757" spans="1:16" s="2" customFormat="1">
      <c r="A1757" s="1"/>
      <c r="B1757" s="1"/>
      <c r="C1757" s="21"/>
      <c r="D1757" s="21"/>
      <c r="E1757" s="44" t="str">
        <f>IFERROR(IF(RIGHT(C1757,3)="999","Contract/Other",VLOOKUP(C1757,'Assistance Listings'!$A$1:$C$9999,2,FALSE)),"")</f>
        <v/>
      </c>
      <c r="F1757" s="1"/>
      <c r="G1757" s="1"/>
      <c r="H1757" s="44" t="str">
        <f>IFERROR(IF(G1757="Y","R&amp;D Cluster",VLOOKUP(VALUE(C1757),Clusters!$A$5:$C$9999,3,FALSE)),"")</f>
        <v/>
      </c>
      <c r="I1757" s="1"/>
      <c r="J1757" s="1"/>
      <c r="K1757" s="30"/>
      <c r="L1757" s="30"/>
      <c r="M1757" s="22"/>
      <c r="N1757" s="22"/>
      <c r="O1757" s="40" t="str">
        <f t="shared" si="54"/>
        <v/>
      </c>
      <c r="P1757" s="41" t="str">
        <f t="shared" si="55"/>
        <v/>
      </c>
    </row>
    <row r="1758" spans="1:16" s="2" customFormat="1">
      <c r="A1758" s="1"/>
      <c r="B1758" s="1"/>
      <c r="C1758" s="21"/>
      <c r="D1758" s="21"/>
      <c r="E1758" s="44" t="str">
        <f>IFERROR(IF(RIGHT(C1758,3)="999","Contract/Other",VLOOKUP(C1758,'Assistance Listings'!$A$1:$C$9999,2,FALSE)),"")</f>
        <v/>
      </c>
      <c r="F1758" s="1"/>
      <c r="G1758" s="1"/>
      <c r="H1758" s="44" t="str">
        <f>IFERROR(IF(G1758="Y","R&amp;D Cluster",VLOOKUP(VALUE(C1758),Clusters!$A$5:$C$9999,3,FALSE)),"")</f>
        <v/>
      </c>
      <c r="I1758" s="1"/>
      <c r="J1758" s="1"/>
      <c r="K1758" s="30"/>
      <c r="L1758" s="30"/>
      <c r="M1758" s="22"/>
      <c r="N1758" s="22"/>
      <c r="O1758" s="40" t="str">
        <f t="shared" si="54"/>
        <v/>
      </c>
      <c r="P1758" s="41" t="str">
        <f t="shared" si="55"/>
        <v/>
      </c>
    </row>
    <row r="1759" spans="1:16" s="2" customFormat="1">
      <c r="A1759" s="1"/>
      <c r="B1759" s="1"/>
      <c r="C1759" s="21"/>
      <c r="D1759" s="21"/>
      <c r="E1759" s="44" t="str">
        <f>IFERROR(IF(RIGHT(C1759,3)="999","Contract/Other",VLOOKUP(C1759,'Assistance Listings'!$A$1:$C$9999,2,FALSE)),"")</f>
        <v/>
      </c>
      <c r="F1759" s="1"/>
      <c r="G1759" s="1"/>
      <c r="H1759" s="44" t="str">
        <f>IFERROR(IF(G1759="Y","R&amp;D Cluster",VLOOKUP(VALUE(C1759),Clusters!$A$5:$C$9999,3,FALSE)),"")</f>
        <v/>
      </c>
      <c r="I1759" s="1"/>
      <c r="J1759" s="1"/>
      <c r="K1759" s="30"/>
      <c r="L1759" s="30"/>
      <c r="M1759" s="22"/>
      <c r="N1759" s="22"/>
      <c r="O1759" s="40" t="str">
        <f t="shared" si="54"/>
        <v/>
      </c>
      <c r="P1759" s="41" t="str">
        <f t="shared" si="55"/>
        <v/>
      </c>
    </row>
    <row r="1760" spans="1:16" s="2" customFormat="1">
      <c r="A1760" s="1"/>
      <c r="B1760" s="1"/>
      <c r="C1760" s="21"/>
      <c r="D1760" s="21"/>
      <c r="E1760" s="44" t="str">
        <f>IFERROR(IF(RIGHT(C1760,3)="999","Contract/Other",VLOOKUP(C1760,'Assistance Listings'!$A$1:$C$9999,2,FALSE)),"")</f>
        <v/>
      </c>
      <c r="F1760" s="1"/>
      <c r="G1760" s="1"/>
      <c r="H1760" s="44" t="str">
        <f>IFERROR(IF(G1760="Y","R&amp;D Cluster",VLOOKUP(VALUE(C1760),Clusters!$A$5:$C$9999,3,FALSE)),"")</f>
        <v/>
      </c>
      <c r="I1760" s="1"/>
      <c r="J1760" s="1"/>
      <c r="K1760" s="30"/>
      <c r="L1760" s="30"/>
      <c r="M1760" s="22"/>
      <c r="N1760" s="22"/>
      <c r="O1760" s="40" t="str">
        <f t="shared" si="54"/>
        <v/>
      </c>
      <c r="P1760" s="41" t="str">
        <f t="shared" si="55"/>
        <v/>
      </c>
    </row>
    <row r="1761" spans="1:16" s="2" customFormat="1">
      <c r="A1761" s="1"/>
      <c r="B1761" s="1"/>
      <c r="C1761" s="21"/>
      <c r="D1761" s="21"/>
      <c r="E1761" s="44" t="str">
        <f>IFERROR(IF(RIGHT(C1761,3)="999","Contract/Other",VLOOKUP(C1761,'Assistance Listings'!$A$1:$C$9999,2,FALSE)),"")</f>
        <v/>
      </c>
      <c r="F1761" s="1"/>
      <c r="G1761" s="1"/>
      <c r="H1761" s="44" t="str">
        <f>IFERROR(IF(G1761="Y","R&amp;D Cluster",VLOOKUP(VALUE(C1761),Clusters!$A$5:$C$9999,3,FALSE)),"")</f>
        <v/>
      </c>
      <c r="I1761" s="1"/>
      <c r="J1761" s="1"/>
      <c r="K1761" s="30"/>
      <c r="L1761" s="30"/>
      <c r="M1761" s="22"/>
      <c r="N1761" s="22"/>
      <c r="O1761" s="40" t="str">
        <f t="shared" si="54"/>
        <v/>
      </c>
      <c r="P1761" s="41" t="str">
        <f t="shared" si="55"/>
        <v/>
      </c>
    </row>
    <row r="1762" spans="1:16" s="2" customFormat="1">
      <c r="A1762" s="1"/>
      <c r="B1762" s="1"/>
      <c r="C1762" s="21"/>
      <c r="D1762" s="21"/>
      <c r="E1762" s="44" t="str">
        <f>IFERROR(IF(RIGHT(C1762,3)="999","Contract/Other",VLOOKUP(C1762,'Assistance Listings'!$A$1:$C$9999,2,FALSE)),"")</f>
        <v/>
      </c>
      <c r="F1762" s="1"/>
      <c r="G1762" s="1"/>
      <c r="H1762" s="44" t="str">
        <f>IFERROR(IF(G1762="Y","R&amp;D Cluster",VLOOKUP(VALUE(C1762),Clusters!$A$5:$C$9999,3,FALSE)),"")</f>
        <v/>
      </c>
      <c r="I1762" s="1"/>
      <c r="J1762" s="1"/>
      <c r="K1762" s="30"/>
      <c r="L1762" s="30"/>
      <c r="M1762" s="22"/>
      <c r="N1762" s="22"/>
      <c r="O1762" s="40" t="str">
        <f t="shared" si="54"/>
        <v/>
      </c>
      <c r="P1762" s="41" t="str">
        <f t="shared" si="55"/>
        <v/>
      </c>
    </row>
    <row r="1763" spans="1:16" s="2" customFormat="1">
      <c r="A1763" s="1"/>
      <c r="B1763" s="1"/>
      <c r="C1763" s="21"/>
      <c r="D1763" s="21"/>
      <c r="E1763" s="44" t="str">
        <f>IFERROR(IF(RIGHT(C1763,3)="999","Contract/Other",VLOOKUP(C1763,'Assistance Listings'!$A$1:$C$9999,2,FALSE)),"")</f>
        <v/>
      </c>
      <c r="F1763" s="1"/>
      <c r="G1763" s="1"/>
      <c r="H1763" s="44" t="str">
        <f>IFERROR(IF(G1763="Y","R&amp;D Cluster",VLOOKUP(VALUE(C1763),Clusters!$A$5:$C$9999,3,FALSE)),"")</f>
        <v/>
      </c>
      <c r="I1763" s="1"/>
      <c r="J1763" s="1"/>
      <c r="K1763" s="30"/>
      <c r="L1763" s="30"/>
      <c r="M1763" s="22"/>
      <c r="N1763" s="22"/>
      <c r="O1763" s="40" t="str">
        <f t="shared" si="54"/>
        <v/>
      </c>
      <c r="P1763" s="41" t="str">
        <f t="shared" si="55"/>
        <v/>
      </c>
    </row>
    <row r="1764" spans="1:16" s="2" customFormat="1">
      <c r="A1764" s="1"/>
      <c r="B1764" s="1"/>
      <c r="C1764" s="21"/>
      <c r="D1764" s="21"/>
      <c r="E1764" s="44" t="str">
        <f>IFERROR(IF(RIGHT(C1764,3)="999","Contract/Other",VLOOKUP(C1764,'Assistance Listings'!$A$1:$C$9999,2,FALSE)),"")</f>
        <v/>
      </c>
      <c r="F1764" s="1"/>
      <c r="G1764" s="1"/>
      <c r="H1764" s="44" t="str">
        <f>IFERROR(IF(G1764="Y","R&amp;D Cluster",VLOOKUP(VALUE(C1764),Clusters!$A$5:$C$9999,3,FALSE)),"")</f>
        <v/>
      </c>
      <c r="I1764" s="1"/>
      <c r="J1764" s="1"/>
      <c r="K1764" s="30"/>
      <c r="L1764" s="30"/>
      <c r="M1764" s="22"/>
      <c r="N1764" s="22"/>
      <c r="O1764" s="40" t="str">
        <f t="shared" si="54"/>
        <v/>
      </c>
      <c r="P1764" s="41" t="str">
        <f t="shared" si="55"/>
        <v/>
      </c>
    </row>
    <row r="1765" spans="1:16" s="2" customFormat="1">
      <c r="A1765" s="1"/>
      <c r="B1765" s="1"/>
      <c r="C1765" s="21"/>
      <c r="D1765" s="21"/>
      <c r="E1765" s="44" t="str">
        <f>IFERROR(IF(RIGHT(C1765,3)="999","Contract/Other",VLOOKUP(C1765,'Assistance Listings'!$A$1:$C$9999,2,FALSE)),"")</f>
        <v/>
      </c>
      <c r="F1765" s="1"/>
      <c r="G1765" s="1"/>
      <c r="H1765" s="44" t="str">
        <f>IFERROR(IF(G1765="Y","R&amp;D Cluster",VLOOKUP(VALUE(C1765),Clusters!$A$5:$C$9999,3,FALSE)),"")</f>
        <v/>
      </c>
      <c r="I1765" s="1"/>
      <c r="J1765" s="1"/>
      <c r="K1765" s="30"/>
      <c r="L1765" s="30"/>
      <c r="M1765" s="22"/>
      <c r="N1765" s="22"/>
      <c r="O1765" s="40" t="str">
        <f t="shared" si="54"/>
        <v/>
      </c>
      <c r="P1765" s="41" t="str">
        <f t="shared" si="55"/>
        <v/>
      </c>
    </row>
    <row r="1766" spans="1:16" s="2" customFormat="1">
      <c r="A1766" s="1"/>
      <c r="B1766" s="1"/>
      <c r="C1766" s="21"/>
      <c r="D1766" s="21"/>
      <c r="E1766" s="44" t="str">
        <f>IFERROR(IF(RIGHT(C1766,3)="999","Contract/Other",VLOOKUP(C1766,'Assistance Listings'!$A$1:$C$9999,2,FALSE)),"")</f>
        <v/>
      </c>
      <c r="F1766" s="1"/>
      <c r="G1766" s="1"/>
      <c r="H1766" s="44" t="str">
        <f>IFERROR(IF(G1766="Y","R&amp;D Cluster",VLOOKUP(VALUE(C1766),Clusters!$A$5:$C$9999,3,FALSE)),"")</f>
        <v/>
      </c>
      <c r="I1766" s="1"/>
      <c r="J1766" s="1"/>
      <c r="K1766" s="30"/>
      <c r="L1766" s="30"/>
      <c r="M1766" s="22"/>
      <c r="N1766" s="22"/>
      <c r="O1766" s="40" t="str">
        <f t="shared" si="54"/>
        <v/>
      </c>
      <c r="P1766" s="41" t="str">
        <f t="shared" si="55"/>
        <v/>
      </c>
    </row>
    <row r="1767" spans="1:16" s="2" customFormat="1">
      <c r="A1767" s="1"/>
      <c r="B1767" s="1"/>
      <c r="C1767" s="21"/>
      <c r="D1767" s="21"/>
      <c r="E1767" s="44" t="str">
        <f>IFERROR(IF(RIGHT(C1767,3)="999","Contract/Other",VLOOKUP(C1767,'Assistance Listings'!$A$1:$C$9999,2,FALSE)),"")</f>
        <v/>
      </c>
      <c r="F1767" s="1"/>
      <c r="G1767" s="1"/>
      <c r="H1767" s="44" t="str">
        <f>IFERROR(IF(G1767="Y","R&amp;D Cluster",VLOOKUP(VALUE(C1767),Clusters!$A$5:$C$9999,3,FALSE)),"")</f>
        <v/>
      </c>
      <c r="I1767" s="1"/>
      <c r="J1767" s="1"/>
      <c r="K1767" s="30"/>
      <c r="L1767" s="30"/>
      <c r="M1767" s="22"/>
      <c r="N1767" s="22"/>
      <c r="O1767" s="40" t="str">
        <f t="shared" si="54"/>
        <v/>
      </c>
      <c r="P1767" s="41" t="str">
        <f t="shared" si="55"/>
        <v/>
      </c>
    </row>
    <row r="1768" spans="1:16" s="2" customFormat="1">
      <c r="A1768" s="1"/>
      <c r="B1768" s="1"/>
      <c r="C1768" s="21"/>
      <c r="D1768" s="21"/>
      <c r="E1768" s="44" t="str">
        <f>IFERROR(IF(RIGHT(C1768,3)="999","Contract/Other",VLOOKUP(C1768,'Assistance Listings'!$A$1:$C$9999,2,FALSE)),"")</f>
        <v/>
      </c>
      <c r="F1768" s="1"/>
      <c r="G1768" s="1"/>
      <c r="H1768" s="44" t="str">
        <f>IFERROR(IF(G1768="Y","R&amp;D Cluster",VLOOKUP(VALUE(C1768),Clusters!$A$5:$C$9999,3,FALSE)),"")</f>
        <v/>
      </c>
      <c r="I1768" s="1"/>
      <c r="J1768" s="1"/>
      <c r="K1768" s="30"/>
      <c r="L1768" s="30"/>
      <c r="M1768" s="22"/>
      <c r="N1768" s="22"/>
      <c r="O1768" s="40" t="str">
        <f t="shared" si="54"/>
        <v/>
      </c>
      <c r="P1768" s="41" t="str">
        <f t="shared" si="55"/>
        <v/>
      </c>
    </row>
    <row r="1769" spans="1:16" s="2" customFormat="1">
      <c r="A1769" s="1"/>
      <c r="B1769" s="1"/>
      <c r="C1769" s="21"/>
      <c r="D1769" s="21"/>
      <c r="E1769" s="44" t="str">
        <f>IFERROR(IF(RIGHT(C1769,3)="999","Contract/Other",VLOOKUP(C1769,'Assistance Listings'!$A$1:$C$9999,2,FALSE)),"")</f>
        <v/>
      </c>
      <c r="F1769" s="1"/>
      <c r="G1769" s="1"/>
      <c r="H1769" s="44" t="str">
        <f>IFERROR(IF(G1769="Y","R&amp;D Cluster",VLOOKUP(VALUE(C1769),Clusters!$A$5:$C$9999,3,FALSE)),"")</f>
        <v/>
      </c>
      <c r="I1769" s="1"/>
      <c r="J1769" s="1"/>
      <c r="K1769" s="30"/>
      <c r="L1769" s="30"/>
      <c r="M1769" s="22"/>
      <c r="N1769" s="22"/>
      <c r="O1769" s="40" t="str">
        <f t="shared" si="54"/>
        <v/>
      </c>
      <c r="P1769" s="41" t="str">
        <f t="shared" si="55"/>
        <v/>
      </c>
    </row>
    <row r="1770" spans="1:16" s="2" customFormat="1">
      <c r="A1770" s="1"/>
      <c r="B1770" s="1"/>
      <c r="C1770" s="21"/>
      <c r="D1770" s="21"/>
      <c r="E1770" s="44" t="str">
        <f>IFERROR(IF(RIGHT(C1770,3)="999","Contract/Other",VLOOKUP(C1770,'Assistance Listings'!$A$1:$C$9999,2,FALSE)),"")</f>
        <v/>
      </c>
      <c r="F1770" s="1"/>
      <c r="G1770" s="1"/>
      <c r="H1770" s="44" t="str">
        <f>IFERROR(IF(G1770="Y","R&amp;D Cluster",VLOOKUP(VALUE(C1770),Clusters!$A$5:$C$9999,3,FALSE)),"")</f>
        <v/>
      </c>
      <c r="I1770" s="1"/>
      <c r="J1770" s="1"/>
      <c r="K1770" s="30"/>
      <c r="L1770" s="30"/>
      <c r="M1770" s="22"/>
      <c r="N1770" s="22"/>
      <c r="O1770" s="40" t="str">
        <f t="shared" si="54"/>
        <v/>
      </c>
      <c r="P1770" s="41" t="str">
        <f t="shared" si="55"/>
        <v/>
      </c>
    </row>
    <row r="1771" spans="1:16" s="2" customFormat="1">
      <c r="A1771" s="1"/>
      <c r="B1771" s="1"/>
      <c r="C1771" s="21"/>
      <c r="D1771" s="21"/>
      <c r="E1771" s="44" t="str">
        <f>IFERROR(IF(RIGHT(C1771,3)="999","Contract/Other",VLOOKUP(C1771,'Assistance Listings'!$A$1:$C$9999,2,FALSE)),"")</f>
        <v/>
      </c>
      <c r="F1771" s="1"/>
      <c r="G1771" s="1"/>
      <c r="H1771" s="44" t="str">
        <f>IFERROR(IF(G1771="Y","R&amp;D Cluster",VLOOKUP(VALUE(C1771),Clusters!$A$5:$C$9999,3,FALSE)),"")</f>
        <v/>
      </c>
      <c r="I1771" s="1"/>
      <c r="J1771" s="1"/>
      <c r="K1771" s="30"/>
      <c r="L1771" s="30"/>
      <c r="M1771" s="22"/>
      <c r="N1771" s="22"/>
      <c r="O1771" s="40" t="str">
        <f t="shared" si="54"/>
        <v/>
      </c>
      <c r="P1771" s="41" t="str">
        <f t="shared" si="55"/>
        <v/>
      </c>
    </row>
    <row r="1772" spans="1:16" s="2" customFormat="1">
      <c r="A1772" s="1"/>
      <c r="B1772" s="1"/>
      <c r="C1772" s="21"/>
      <c r="D1772" s="21"/>
      <c r="E1772" s="44" t="str">
        <f>IFERROR(IF(RIGHT(C1772,3)="999","Contract/Other",VLOOKUP(C1772,'Assistance Listings'!$A$1:$C$9999,2,FALSE)),"")</f>
        <v/>
      </c>
      <c r="F1772" s="1"/>
      <c r="G1772" s="1"/>
      <c r="H1772" s="44" t="str">
        <f>IFERROR(IF(G1772="Y","R&amp;D Cluster",VLOOKUP(VALUE(C1772),Clusters!$A$5:$C$9999,3,FALSE)),"")</f>
        <v/>
      </c>
      <c r="I1772" s="1"/>
      <c r="J1772" s="1"/>
      <c r="K1772" s="30"/>
      <c r="L1772" s="30"/>
      <c r="M1772" s="22"/>
      <c r="N1772" s="22"/>
      <c r="O1772" s="40" t="str">
        <f t="shared" si="54"/>
        <v/>
      </c>
      <c r="P1772" s="41" t="str">
        <f t="shared" si="55"/>
        <v/>
      </c>
    </row>
    <row r="1773" spans="1:16" s="2" customFormat="1">
      <c r="A1773" s="1"/>
      <c r="B1773" s="1"/>
      <c r="C1773" s="21"/>
      <c r="D1773" s="21"/>
      <c r="E1773" s="44" t="str">
        <f>IFERROR(IF(RIGHT(C1773,3)="999","Contract/Other",VLOOKUP(C1773,'Assistance Listings'!$A$1:$C$9999,2,FALSE)),"")</f>
        <v/>
      </c>
      <c r="F1773" s="1"/>
      <c r="G1773" s="1"/>
      <c r="H1773" s="44" t="str">
        <f>IFERROR(IF(G1773="Y","R&amp;D Cluster",VLOOKUP(VALUE(C1773),Clusters!$A$5:$C$9999,3,FALSE)),"")</f>
        <v/>
      </c>
      <c r="I1773" s="1"/>
      <c r="J1773" s="1"/>
      <c r="K1773" s="30"/>
      <c r="L1773" s="30"/>
      <c r="M1773" s="22"/>
      <c r="N1773" s="22"/>
      <c r="O1773" s="40" t="str">
        <f t="shared" si="54"/>
        <v/>
      </c>
      <c r="P1773" s="41" t="str">
        <f t="shared" si="55"/>
        <v/>
      </c>
    </row>
    <row r="1774" spans="1:16" s="2" customFormat="1">
      <c r="A1774" s="1"/>
      <c r="B1774" s="1"/>
      <c r="C1774" s="21"/>
      <c r="D1774" s="21"/>
      <c r="E1774" s="44" t="str">
        <f>IFERROR(IF(RIGHT(C1774,3)="999","Contract/Other",VLOOKUP(C1774,'Assistance Listings'!$A$1:$C$9999,2,FALSE)),"")</f>
        <v/>
      </c>
      <c r="F1774" s="1"/>
      <c r="G1774" s="1"/>
      <c r="H1774" s="44" t="str">
        <f>IFERROR(IF(G1774="Y","R&amp;D Cluster",VLOOKUP(VALUE(C1774),Clusters!$A$5:$C$9999,3,FALSE)),"")</f>
        <v/>
      </c>
      <c r="I1774" s="1"/>
      <c r="J1774" s="1"/>
      <c r="K1774" s="30"/>
      <c r="L1774" s="30"/>
      <c r="M1774" s="22"/>
      <c r="N1774" s="22"/>
      <c r="O1774" s="40" t="str">
        <f t="shared" si="54"/>
        <v/>
      </c>
      <c r="P1774" s="41" t="str">
        <f t="shared" si="55"/>
        <v/>
      </c>
    </row>
    <row r="1775" spans="1:16" s="2" customFormat="1">
      <c r="A1775" s="1"/>
      <c r="B1775" s="1"/>
      <c r="C1775" s="21"/>
      <c r="D1775" s="21"/>
      <c r="E1775" s="44" t="str">
        <f>IFERROR(IF(RIGHT(C1775,3)="999","Contract/Other",VLOOKUP(C1775,'Assistance Listings'!$A$1:$C$9999,2,FALSE)),"")</f>
        <v/>
      </c>
      <c r="F1775" s="1"/>
      <c r="G1775" s="1"/>
      <c r="H1775" s="44" t="str">
        <f>IFERROR(IF(G1775="Y","R&amp;D Cluster",VLOOKUP(VALUE(C1775),Clusters!$A$5:$C$9999,3,FALSE)),"")</f>
        <v/>
      </c>
      <c r="I1775" s="1"/>
      <c r="J1775" s="1"/>
      <c r="K1775" s="30"/>
      <c r="L1775" s="30"/>
      <c r="M1775" s="22"/>
      <c r="N1775" s="22"/>
      <c r="O1775" s="40" t="str">
        <f t="shared" si="54"/>
        <v/>
      </c>
      <c r="P1775" s="41" t="str">
        <f t="shared" si="55"/>
        <v/>
      </c>
    </row>
    <row r="1776" spans="1:16" s="2" customFormat="1">
      <c r="A1776" s="1"/>
      <c r="B1776" s="1"/>
      <c r="C1776" s="21"/>
      <c r="D1776" s="21"/>
      <c r="E1776" s="44" t="str">
        <f>IFERROR(IF(RIGHT(C1776,3)="999","Contract/Other",VLOOKUP(C1776,'Assistance Listings'!$A$1:$C$9999,2,FALSE)),"")</f>
        <v/>
      </c>
      <c r="F1776" s="1"/>
      <c r="G1776" s="1"/>
      <c r="H1776" s="44" t="str">
        <f>IFERROR(IF(G1776="Y","R&amp;D Cluster",VLOOKUP(VALUE(C1776),Clusters!$A$5:$C$9999,3,FALSE)),"")</f>
        <v/>
      </c>
      <c r="I1776" s="1"/>
      <c r="J1776" s="1"/>
      <c r="K1776" s="30"/>
      <c r="L1776" s="30"/>
      <c r="M1776" s="22"/>
      <c r="N1776" s="22"/>
      <c r="O1776" s="40" t="str">
        <f t="shared" si="54"/>
        <v/>
      </c>
      <c r="P1776" s="41" t="str">
        <f t="shared" si="55"/>
        <v/>
      </c>
    </row>
    <row r="1777" spans="1:16" s="2" customFormat="1">
      <c r="A1777" s="1"/>
      <c r="B1777" s="1"/>
      <c r="C1777" s="21"/>
      <c r="D1777" s="21"/>
      <c r="E1777" s="44" t="str">
        <f>IFERROR(IF(RIGHT(C1777,3)="999","Contract/Other",VLOOKUP(C1777,'Assistance Listings'!$A$1:$C$9999,2,FALSE)),"")</f>
        <v/>
      </c>
      <c r="F1777" s="1"/>
      <c r="G1777" s="1"/>
      <c r="H1777" s="44" t="str">
        <f>IFERROR(IF(G1777="Y","R&amp;D Cluster",VLOOKUP(VALUE(C1777),Clusters!$A$5:$C$9999,3,FALSE)),"")</f>
        <v/>
      </c>
      <c r="I1777" s="1"/>
      <c r="J1777" s="1"/>
      <c r="K1777" s="30"/>
      <c r="L1777" s="30"/>
      <c r="M1777" s="22"/>
      <c r="N1777" s="22"/>
      <c r="O1777" s="40" t="str">
        <f t="shared" si="54"/>
        <v/>
      </c>
      <c r="P1777" s="41" t="str">
        <f t="shared" si="55"/>
        <v/>
      </c>
    </row>
    <row r="1778" spans="1:16" s="2" customFormat="1">
      <c r="A1778" s="1"/>
      <c r="B1778" s="1"/>
      <c r="C1778" s="21"/>
      <c r="D1778" s="21"/>
      <c r="E1778" s="44" t="str">
        <f>IFERROR(IF(RIGHT(C1778,3)="999","Contract/Other",VLOOKUP(C1778,'Assistance Listings'!$A$1:$C$9999,2,FALSE)),"")</f>
        <v/>
      </c>
      <c r="F1778" s="1"/>
      <c r="G1778" s="1"/>
      <c r="H1778" s="44" t="str">
        <f>IFERROR(IF(G1778="Y","R&amp;D Cluster",VLOOKUP(VALUE(C1778),Clusters!$A$5:$C$9999,3,FALSE)),"")</f>
        <v/>
      </c>
      <c r="I1778" s="1"/>
      <c r="J1778" s="1"/>
      <c r="K1778" s="30"/>
      <c r="L1778" s="30"/>
      <c r="M1778" s="22"/>
      <c r="N1778" s="22"/>
      <c r="O1778" s="40" t="str">
        <f t="shared" si="54"/>
        <v/>
      </c>
      <c r="P1778" s="41" t="str">
        <f t="shared" si="55"/>
        <v/>
      </c>
    </row>
    <row r="1779" spans="1:16" s="2" customFormat="1">
      <c r="A1779" s="1"/>
      <c r="B1779" s="1"/>
      <c r="C1779" s="21"/>
      <c r="D1779" s="21"/>
      <c r="E1779" s="44" t="str">
        <f>IFERROR(IF(RIGHT(C1779,3)="999","Contract/Other",VLOOKUP(C1779,'Assistance Listings'!$A$1:$C$9999,2,FALSE)),"")</f>
        <v/>
      </c>
      <c r="F1779" s="1"/>
      <c r="G1779" s="1"/>
      <c r="H1779" s="44" t="str">
        <f>IFERROR(IF(G1779="Y","R&amp;D Cluster",VLOOKUP(VALUE(C1779),Clusters!$A$5:$C$9999,3,FALSE)),"")</f>
        <v/>
      </c>
      <c r="I1779" s="1"/>
      <c r="J1779" s="1"/>
      <c r="K1779" s="30"/>
      <c r="L1779" s="30"/>
      <c r="M1779" s="22"/>
      <c r="N1779" s="22"/>
      <c r="O1779" s="40" t="str">
        <f t="shared" si="54"/>
        <v/>
      </c>
      <c r="P1779" s="41" t="str">
        <f t="shared" si="55"/>
        <v/>
      </c>
    </row>
    <row r="1780" spans="1:16" s="2" customFormat="1">
      <c r="A1780" s="1"/>
      <c r="B1780" s="1"/>
      <c r="C1780" s="21"/>
      <c r="D1780" s="21"/>
      <c r="E1780" s="44" t="str">
        <f>IFERROR(IF(RIGHT(C1780,3)="999","Contract/Other",VLOOKUP(C1780,'Assistance Listings'!$A$1:$C$9999,2,FALSE)),"")</f>
        <v/>
      </c>
      <c r="F1780" s="1"/>
      <c r="G1780" s="1"/>
      <c r="H1780" s="44" t="str">
        <f>IFERROR(IF(G1780="Y","R&amp;D Cluster",VLOOKUP(VALUE(C1780),Clusters!$A$5:$C$9999,3,FALSE)),"")</f>
        <v/>
      </c>
      <c r="I1780" s="1"/>
      <c r="J1780" s="1"/>
      <c r="K1780" s="30"/>
      <c r="L1780" s="30"/>
      <c r="M1780" s="22"/>
      <c r="N1780" s="22"/>
      <c r="O1780" s="40" t="str">
        <f t="shared" si="54"/>
        <v/>
      </c>
      <c r="P1780" s="41" t="str">
        <f t="shared" si="55"/>
        <v/>
      </c>
    </row>
    <row r="1781" spans="1:16" s="2" customFormat="1">
      <c r="A1781" s="1"/>
      <c r="B1781" s="1"/>
      <c r="C1781" s="21"/>
      <c r="D1781" s="21"/>
      <c r="E1781" s="44" t="str">
        <f>IFERROR(IF(RIGHT(C1781,3)="999","Contract/Other",VLOOKUP(C1781,'Assistance Listings'!$A$1:$C$9999,2,FALSE)),"")</f>
        <v/>
      </c>
      <c r="F1781" s="1"/>
      <c r="G1781" s="1"/>
      <c r="H1781" s="44" t="str">
        <f>IFERROR(IF(G1781="Y","R&amp;D Cluster",VLOOKUP(VALUE(C1781),Clusters!$A$5:$C$9999,3,FALSE)),"")</f>
        <v/>
      </c>
      <c r="I1781" s="1"/>
      <c r="J1781" s="1"/>
      <c r="K1781" s="30"/>
      <c r="L1781" s="30"/>
      <c r="M1781" s="22"/>
      <c r="N1781" s="22"/>
      <c r="O1781" s="40" t="str">
        <f t="shared" si="54"/>
        <v/>
      </c>
      <c r="P1781" s="41" t="str">
        <f t="shared" si="55"/>
        <v/>
      </c>
    </row>
    <row r="1782" spans="1:16" s="2" customFormat="1">
      <c r="A1782" s="1"/>
      <c r="B1782" s="1"/>
      <c r="C1782" s="21"/>
      <c r="D1782" s="21"/>
      <c r="E1782" s="44" t="str">
        <f>IFERROR(IF(RIGHT(C1782,3)="999","Contract/Other",VLOOKUP(C1782,'Assistance Listings'!$A$1:$C$9999,2,FALSE)),"")</f>
        <v/>
      </c>
      <c r="F1782" s="1"/>
      <c r="G1782" s="1"/>
      <c r="H1782" s="44" t="str">
        <f>IFERROR(IF(G1782="Y","R&amp;D Cluster",VLOOKUP(VALUE(C1782),Clusters!$A$5:$C$9999,3,FALSE)),"")</f>
        <v/>
      </c>
      <c r="I1782" s="1"/>
      <c r="J1782" s="1"/>
      <c r="K1782" s="30"/>
      <c r="L1782" s="30"/>
      <c r="M1782" s="22"/>
      <c r="N1782" s="22"/>
      <c r="O1782" s="40" t="str">
        <f t="shared" si="54"/>
        <v/>
      </c>
      <c r="P1782" s="41" t="str">
        <f t="shared" si="55"/>
        <v/>
      </c>
    </row>
    <row r="1783" spans="1:16" s="2" customFormat="1">
      <c r="A1783" s="1"/>
      <c r="B1783" s="1"/>
      <c r="C1783" s="21"/>
      <c r="D1783" s="21"/>
      <c r="E1783" s="44" t="str">
        <f>IFERROR(IF(RIGHT(C1783,3)="999","Contract/Other",VLOOKUP(C1783,'Assistance Listings'!$A$1:$C$9999,2,FALSE)),"")</f>
        <v/>
      </c>
      <c r="F1783" s="1"/>
      <c r="G1783" s="1"/>
      <c r="H1783" s="44" t="str">
        <f>IFERROR(IF(G1783="Y","R&amp;D Cluster",VLOOKUP(VALUE(C1783),Clusters!$A$5:$C$9999,3,FALSE)),"")</f>
        <v/>
      </c>
      <c r="I1783" s="1"/>
      <c r="J1783" s="1"/>
      <c r="K1783" s="30"/>
      <c r="L1783" s="30"/>
      <c r="M1783" s="22"/>
      <c r="N1783" s="22"/>
      <c r="O1783" s="40" t="str">
        <f t="shared" si="54"/>
        <v/>
      </c>
      <c r="P1783" s="41" t="str">
        <f t="shared" si="55"/>
        <v/>
      </c>
    </row>
    <row r="1784" spans="1:16" s="2" customFormat="1">
      <c r="A1784" s="1"/>
      <c r="B1784" s="1"/>
      <c r="C1784" s="21"/>
      <c r="D1784" s="21"/>
      <c r="E1784" s="44" t="str">
        <f>IFERROR(IF(RIGHT(C1784,3)="999","Contract/Other",VLOOKUP(C1784,'Assistance Listings'!$A$1:$C$9999,2,FALSE)),"")</f>
        <v/>
      </c>
      <c r="F1784" s="1"/>
      <c r="G1784" s="1"/>
      <c r="H1784" s="44" t="str">
        <f>IFERROR(IF(G1784="Y","R&amp;D Cluster",VLOOKUP(VALUE(C1784),Clusters!$A$5:$C$9999,3,FALSE)),"")</f>
        <v/>
      </c>
      <c r="I1784" s="1"/>
      <c r="J1784" s="1"/>
      <c r="K1784" s="30"/>
      <c r="L1784" s="30"/>
      <c r="M1784" s="22"/>
      <c r="N1784" s="22"/>
      <c r="O1784" s="40" t="str">
        <f t="shared" si="54"/>
        <v/>
      </c>
      <c r="P1784" s="41" t="str">
        <f t="shared" si="55"/>
        <v/>
      </c>
    </row>
    <row r="1785" spans="1:16" s="2" customFormat="1">
      <c r="A1785" s="1"/>
      <c r="B1785" s="1"/>
      <c r="C1785" s="21"/>
      <c r="D1785" s="21"/>
      <c r="E1785" s="44" t="str">
        <f>IFERROR(IF(RIGHT(C1785,3)="999","Contract/Other",VLOOKUP(C1785,'Assistance Listings'!$A$1:$C$9999,2,FALSE)),"")</f>
        <v/>
      </c>
      <c r="F1785" s="1"/>
      <c r="G1785" s="1"/>
      <c r="H1785" s="44" t="str">
        <f>IFERROR(IF(G1785="Y","R&amp;D Cluster",VLOOKUP(VALUE(C1785),Clusters!$A$5:$C$9999,3,FALSE)),"")</f>
        <v/>
      </c>
      <c r="I1785" s="1"/>
      <c r="J1785" s="1"/>
      <c r="K1785" s="30"/>
      <c r="L1785" s="30"/>
      <c r="M1785" s="22"/>
      <c r="N1785" s="22"/>
      <c r="O1785" s="40" t="str">
        <f t="shared" si="54"/>
        <v/>
      </c>
      <c r="P1785" s="41" t="str">
        <f t="shared" si="55"/>
        <v/>
      </c>
    </row>
    <row r="1786" spans="1:16" s="2" customFormat="1">
      <c r="A1786" s="1"/>
      <c r="B1786" s="1"/>
      <c r="C1786" s="21"/>
      <c r="D1786" s="21"/>
      <c r="E1786" s="44" t="str">
        <f>IFERROR(IF(RIGHT(C1786,3)="999","Contract/Other",VLOOKUP(C1786,'Assistance Listings'!$A$1:$C$9999,2,FALSE)),"")</f>
        <v/>
      </c>
      <c r="F1786" s="1"/>
      <c r="G1786" s="1"/>
      <c r="H1786" s="44" t="str">
        <f>IFERROR(IF(G1786="Y","R&amp;D Cluster",VLOOKUP(VALUE(C1786),Clusters!$A$5:$C$9999,3,FALSE)),"")</f>
        <v/>
      </c>
      <c r="I1786" s="1"/>
      <c r="J1786" s="1"/>
      <c r="K1786" s="30"/>
      <c r="L1786" s="30"/>
      <c r="M1786" s="22"/>
      <c r="N1786" s="22"/>
      <c r="O1786" s="40" t="str">
        <f t="shared" si="54"/>
        <v/>
      </c>
      <c r="P1786" s="41" t="str">
        <f t="shared" si="55"/>
        <v/>
      </c>
    </row>
    <row r="1787" spans="1:16" s="2" customFormat="1">
      <c r="A1787" s="1"/>
      <c r="B1787" s="1"/>
      <c r="C1787" s="21"/>
      <c r="D1787" s="21"/>
      <c r="E1787" s="44" t="str">
        <f>IFERROR(IF(RIGHT(C1787,3)="999","Contract/Other",VLOOKUP(C1787,'Assistance Listings'!$A$1:$C$9999,2,FALSE)),"")</f>
        <v/>
      </c>
      <c r="F1787" s="1"/>
      <c r="G1787" s="1"/>
      <c r="H1787" s="44" t="str">
        <f>IFERROR(IF(G1787="Y","R&amp;D Cluster",VLOOKUP(VALUE(C1787),Clusters!$A$5:$C$9999,3,FALSE)),"")</f>
        <v/>
      </c>
      <c r="I1787" s="1"/>
      <c r="J1787" s="1"/>
      <c r="K1787" s="30"/>
      <c r="L1787" s="30"/>
      <c r="M1787" s="22"/>
      <c r="N1787" s="22"/>
      <c r="O1787" s="40" t="str">
        <f t="shared" si="54"/>
        <v/>
      </c>
      <c r="P1787" s="41" t="str">
        <f t="shared" si="55"/>
        <v/>
      </c>
    </row>
    <row r="1788" spans="1:16" s="2" customFormat="1">
      <c r="A1788" s="1"/>
      <c r="B1788" s="1"/>
      <c r="C1788" s="21"/>
      <c r="D1788" s="21"/>
      <c r="E1788" s="44" t="str">
        <f>IFERROR(IF(RIGHT(C1788,3)="999","Contract/Other",VLOOKUP(C1788,'Assistance Listings'!$A$1:$C$9999,2,FALSE)),"")</f>
        <v/>
      </c>
      <c r="F1788" s="1"/>
      <c r="G1788" s="1"/>
      <c r="H1788" s="44" t="str">
        <f>IFERROR(IF(G1788="Y","R&amp;D Cluster",VLOOKUP(VALUE(C1788),Clusters!$A$5:$C$9999,3,FALSE)),"")</f>
        <v/>
      </c>
      <c r="I1788" s="1"/>
      <c r="J1788" s="1"/>
      <c r="K1788" s="30"/>
      <c r="L1788" s="30"/>
      <c r="M1788" s="22"/>
      <c r="N1788" s="22"/>
      <c r="O1788" s="40" t="str">
        <f t="shared" si="54"/>
        <v/>
      </c>
      <c r="P1788" s="41" t="str">
        <f t="shared" si="55"/>
        <v/>
      </c>
    </row>
    <row r="1789" spans="1:16" s="2" customFormat="1">
      <c r="A1789" s="1"/>
      <c r="B1789" s="1"/>
      <c r="C1789" s="21"/>
      <c r="D1789" s="21"/>
      <c r="E1789" s="44" t="str">
        <f>IFERROR(IF(RIGHT(C1789,3)="999","Contract/Other",VLOOKUP(C1789,'Assistance Listings'!$A$1:$C$9999,2,FALSE)),"")</f>
        <v/>
      </c>
      <c r="F1789" s="1"/>
      <c r="G1789" s="1"/>
      <c r="H1789" s="44" t="str">
        <f>IFERROR(IF(G1789="Y","R&amp;D Cluster",VLOOKUP(VALUE(C1789),Clusters!$A$5:$C$9999,3,FALSE)),"")</f>
        <v/>
      </c>
      <c r="I1789" s="1"/>
      <c r="J1789" s="1"/>
      <c r="K1789" s="30"/>
      <c r="L1789" s="30"/>
      <c r="M1789" s="22"/>
      <c r="N1789" s="22"/>
      <c r="O1789" s="40" t="str">
        <f t="shared" si="54"/>
        <v/>
      </c>
      <c r="P1789" s="41" t="str">
        <f t="shared" si="55"/>
        <v/>
      </c>
    </row>
    <row r="1790" spans="1:16" s="2" customFormat="1">
      <c r="A1790" s="1"/>
      <c r="B1790" s="1"/>
      <c r="C1790" s="21"/>
      <c r="D1790" s="21"/>
      <c r="E1790" s="44" t="str">
        <f>IFERROR(IF(RIGHT(C1790,3)="999","Contract/Other",VLOOKUP(C1790,'Assistance Listings'!$A$1:$C$9999,2,FALSE)),"")</f>
        <v/>
      </c>
      <c r="F1790" s="1"/>
      <c r="G1790" s="1"/>
      <c r="H1790" s="44" t="str">
        <f>IFERROR(IF(G1790="Y","R&amp;D Cluster",VLOOKUP(VALUE(C1790),Clusters!$A$5:$C$9999,3,FALSE)),"")</f>
        <v/>
      </c>
      <c r="I1790" s="1"/>
      <c r="J1790" s="1"/>
      <c r="K1790" s="30"/>
      <c r="L1790" s="30"/>
      <c r="M1790" s="22"/>
      <c r="N1790" s="22"/>
      <c r="O1790" s="40" t="str">
        <f t="shared" si="54"/>
        <v/>
      </c>
      <c r="P1790" s="41" t="str">
        <f t="shared" si="55"/>
        <v/>
      </c>
    </row>
    <row r="1791" spans="1:16" s="2" customFormat="1">
      <c r="A1791" s="1"/>
      <c r="B1791" s="1"/>
      <c r="C1791" s="21"/>
      <c r="D1791" s="21"/>
      <c r="E1791" s="44" t="str">
        <f>IFERROR(IF(RIGHT(C1791,3)="999","Contract/Other",VLOOKUP(C1791,'Assistance Listings'!$A$1:$C$9999,2,FALSE)),"")</f>
        <v/>
      </c>
      <c r="F1791" s="1"/>
      <c r="G1791" s="1"/>
      <c r="H1791" s="44" t="str">
        <f>IFERROR(IF(G1791="Y","R&amp;D Cluster",VLOOKUP(VALUE(C1791),Clusters!$A$5:$C$9999,3,FALSE)),"")</f>
        <v/>
      </c>
      <c r="I1791" s="1"/>
      <c r="J1791" s="1"/>
      <c r="K1791" s="30"/>
      <c r="L1791" s="30"/>
      <c r="M1791" s="22"/>
      <c r="N1791" s="22"/>
      <c r="O1791" s="40" t="str">
        <f t="shared" si="54"/>
        <v/>
      </c>
      <c r="P1791" s="41" t="str">
        <f t="shared" si="55"/>
        <v/>
      </c>
    </row>
    <row r="1792" spans="1:16" s="2" customFormat="1">
      <c r="A1792" s="1"/>
      <c r="B1792" s="1"/>
      <c r="C1792" s="21"/>
      <c r="D1792" s="21"/>
      <c r="E1792" s="44" t="str">
        <f>IFERROR(IF(RIGHT(C1792,3)="999","Contract/Other",VLOOKUP(C1792,'Assistance Listings'!$A$1:$C$9999,2,FALSE)),"")</f>
        <v/>
      </c>
      <c r="F1792" s="1"/>
      <c r="G1792" s="1"/>
      <c r="H1792" s="44" t="str">
        <f>IFERROR(IF(G1792="Y","R&amp;D Cluster",VLOOKUP(VALUE(C1792),Clusters!$A$5:$C$9999,3,FALSE)),"")</f>
        <v/>
      </c>
      <c r="I1792" s="1"/>
      <c r="J1792" s="1"/>
      <c r="K1792" s="30"/>
      <c r="L1792" s="30"/>
      <c r="M1792" s="22"/>
      <c r="N1792" s="22"/>
      <c r="O1792" s="40" t="str">
        <f t="shared" si="54"/>
        <v/>
      </c>
      <c r="P1792" s="41" t="str">
        <f t="shared" si="55"/>
        <v/>
      </c>
    </row>
    <row r="1793" spans="1:16" s="2" customFormat="1">
      <c r="A1793" s="1"/>
      <c r="B1793" s="1"/>
      <c r="C1793" s="21"/>
      <c r="D1793" s="21"/>
      <c r="E1793" s="44" t="str">
        <f>IFERROR(IF(RIGHT(C1793,3)="999","Contract/Other",VLOOKUP(C1793,'Assistance Listings'!$A$1:$C$9999,2,FALSE)),"")</f>
        <v/>
      </c>
      <c r="F1793" s="1"/>
      <c r="G1793" s="1"/>
      <c r="H1793" s="44" t="str">
        <f>IFERROR(IF(G1793="Y","R&amp;D Cluster",VLOOKUP(VALUE(C1793),Clusters!$A$5:$C$9999,3,FALSE)),"")</f>
        <v/>
      </c>
      <c r="I1793" s="1"/>
      <c r="J1793" s="1"/>
      <c r="K1793" s="30"/>
      <c r="L1793" s="30"/>
      <c r="M1793" s="22"/>
      <c r="N1793" s="22"/>
      <c r="O1793" s="40" t="str">
        <f t="shared" si="54"/>
        <v/>
      </c>
      <c r="P1793" s="41" t="str">
        <f t="shared" si="55"/>
        <v/>
      </c>
    </row>
    <row r="1794" spans="1:16" s="2" customFormat="1">
      <c r="A1794" s="1"/>
      <c r="B1794" s="1"/>
      <c r="C1794" s="21"/>
      <c r="D1794" s="21"/>
      <c r="E1794" s="44" t="str">
        <f>IFERROR(IF(RIGHT(C1794,3)="999","Contract/Other",VLOOKUP(C1794,'Assistance Listings'!$A$1:$C$9999,2,FALSE)),"")</f>
        <v/>
      </c>
      <c r="F1794" s="1"/>
      <c r="G1794" s="1"/>
      <c r="H1794" s="44" t="str">
        <f>IFERROR(IF(G1794="Y","R&amp;D Cluster",VLOOKUP(VALUE(C1794),Clusters!$A$5:$C$9999,3,FALSE)),"")</f>
        <v/>
      </c>
      <c r="I1794" s="1"/>
      <c r="J1794" s="1"/>
      <c r="K1794" s="30"/>
      <c r="L1794" s="30"/>
      <c r="M1794" s="22"/>
      <c r="N1794" s="22"/>
      <c r="O1794" s="40" t="str">
        <f t="shared" si="54"/>
        <v/>
      </c>
      <c r="P1794" s="41" t="str">
        <f t="shared" si="55"/>
        <v/>
      </c>
    </row>
    <row r="1795" spans="1:16" s="2" customFormat="1">
      <c r="A1795" s="1"/>
      <c r="B1795" s="1"/>
      <c r="C1795" s="21"/>
      <c r="D1795" s="21"/>
      <c r="E1795" s="44" t="str">
        <f>IFERROR(IF(RIGHT(C1795,3)="999","Contract/Other",VLOOKUP(C1795,'Assistance Listings'!$A$1:$C$9999,2,FALSE)),"")</f>
        <v/>
      </c>
      <c r="F1795" s="1"/>
      <c r="G1795" s="1"/>
      <c r="H1795" s="44" t="str">
        <f>IFERROR(IF(G1795="Y","R&amp;D Cluster",VLOOKUP(VALUE(C1795),Clusters!$A$5:$C$9999,3,FALSE)),"")</f>
        <v/>
      </c>
      <c r="I1795" s="1"/>
      <c r="J1795" s="1"/>
      <c r="K1795" s="30"/>
      <c r="L1795" s="30"/>
      <c r="M1795" s="22"/>
      <c r="N1795" s="22"/>
      <c r="O1795" s="40" t="str">
        <f t="shared" si="54"/>
        <v/>
      </c>
      <c r="P1795" s="41" t="str">
        <f t="shared" si="55"/>
        <v/>
      </c>
    </row>
    <row r="1796" spans="1:16" s="2" customFormat="1">
      <c r="A1796" s="1"/>
      <c r="B1796" s="1"/>
      <c r="C1796" s="21"/>
      <c r="D1796" s="21"/>
      <c r="E1796" s="44" t="str">
        <f>IFERROR(IF(RIGHT(C1796,3)="999","Contract/Other",VLOOKUP(C1796,'Assistance Listings'!$A$1:$C$9999,2,FALSE)),"")</f>
        <v/>
      </c>
      <c r="F1796" s="1"/>
      <c r="G1796" s="1"/>
      <c r="H1796" s="44" t="str">
        <f>IFERROR(IF(G1796="Y","R&amp;D Cluster",VLOOKUP(VALUE(C1796),Clusters!$A$5:$C$9999,3,FALSE)),"")</f>
        <v/>
      </c>
      <c r="I1796" s="1"/>
      <c r="J1796" s="1"/>
      <c r="K1796" s="30"/>
      <c r="L1796" s="30"/>
      <c r="M1796" s="22"/>
      <c r="N1796" s="22"/>
      <c r="O1796" s="40" t="str">
        <f t="shared" si="54"/>
        <v/>
      </c>
      <c r="P1796" s="41" t="str">
        <f t="shared" si="55"/>
        <v/>
      </c>
    </row>
    <row r="1797" spans="1:16" s="2" customFormat="1">
      <c r="A1797" s="1"/>
      <c r="B1797" s="1"/>
      <c r="C1797" s="21"/>
      <c r="D1797" s="21"/>
      <c r="E1797" s="44" t="str">
        <f>IFERROR(IF(RIGHT(C1797,3)="999","Contract/Other",VLOOKUP(C1797,'Assistance Listings'!$A$1:$C$9999,2,FALSE)),"")</f>
        <v/>
      </c>
      <c r="F1797" s="1"/>
      <c r="G1797" s="1"/>
      <c r="H1797" s="44" t="str">
        <f>IFERROR(IF(G1797="Y","R&amp;D Cluster",VLOOKUP(VALUE(C1797),Clusters!$A$5:$C$9999,3,FALSE)),"")</f>
        <v/>
      </c>
      <c r="I1797" s="1"/>
      <c r="J1797" s="1"/>
      <c r="K1797" s="30"/>
      <c r="L1797" s="30"/>
      <c r="M1797" s="22"/>
      <c r="N1797" s="22"/>
      <c r="O1797" s="40" t="str">
        <f t="shared" si="54"/>
        <v/>
      </c>
      <c r="P1797" s="41" t="str">
        <f t="shared" si="55"/>
        <v/>
      </c>
    </row>
    <row r="1798" spans="1:16" s="2" customFormat="1">
      <c r="A1798" s="1"/>
      <c r="B1798" s="1"/>
      <c r="C1798" s="21"/>
      <c r="D1798" s="21"/>
      <c r="E1798" s="44" t="str">
        <f>IFERROR(IF(RIGHT(C1798,3)="999","Contract/Other",VLOOKUP(C1798,'Assistance Listings'!$A$1:$C$9999,2,FALSE)),"")</f>
        <v/>
      </c>
      <c r="F1798" s="1"/>
      <c r="G1798" s="1"/>
      <c r="H1798" s="44" t="str">
        <f>IFERROR(IF(G1798="Y","R&amp;D Cluster",VLOOKUP(VALUE(C1798),Clusters!$A$5:$C$9999,3,FALSE)),"")</f>
        <v/>
      </c>
      <c r="I1798" s="1"/>
      <c r="J1798" s="1"/>
      <c r="K1798" s="30"/>
      <c r="L1798" s="30"/>
      <c r="M1798" s="22"/>
      <c r="N1798" s="22"/>
      <c r="O1798" s="40" t="str">
        <f t="shared" si="54"/>
        <v/>
      </c>
      <c r="P1798" s="41" t="str">
        <f t="shared" si="55"/>
        <v/>
      </c>
    </row>
    <row r="1799" spans="1:16" s="2" customFormat="1">
      <c r="A1799" s="1"/>
      <c r="B1799" s="1"/>
      <c r="C1799" s="21"/>
      <c r="D1799" s="21"/>
      <c r="E1799" s="44" t="str">
        <f>IFERROR(IF(RIGHT(C1799,3)="999","Contract/Other",VLOOKUP(C1799,'Assistance Listings'!$A$1:$C$9999,2,FALSE)),"")</f>
        <v/>
      </c>
      <c r="F1799" s="1"/>
      <c r="G1799" s="1"/>
      <c r="H1799" s="44" t="str">
        <f>IFERROR(IF(G1799="Y","R&amp;D Cluster",VLOOKUP(VALUE(C1799),Clusters!$A$5:$C$9999,3,FALSE)),"")</f>
        <v/>
      </c>
      <c r="I1799" s="1"/>
      <c r="J1799" s="1"/>
      <c r="K1799" s="30"/>
      <c r="L1799" s="30"/>
      <c r="M1799" s="22"/>
      <c r="N1799" s="22"/>
      <c r="O1799" s="40" t="str">
        <f t="shared" si="54"/>
        <v/>
      </c>
      <c r="P1799" s="41" t="str">
        <f t="shared" si="55"/>
        <v/>
      </c>
    </row>
    <row r="1800" spans="1:16" s="2" customFormat="1">
      <c r="A1800" s="1"/>
      <c r="B1800" s="1"/>
      <c r="C1800" s="21"/>
      <c r="D1800" s="21"/>
      <c r="E1800" s="44" t="str">
        <f>IFERROR(IF(RIGHT(C1800,3)="999","Contract/Other",VLOOKUP(C1800,'Assistance Listings'!$A$1:$C$9999,2,FALSE)),"")</f>
        <v/>
      </c>
      <c r="F1800" s="1"/>
      <c r="G1800" s="1"/>
      <c r="H1800" s="44" t="str">
        <f>IFERROR(IF(G1800="Y","R&amp;D Cluster",VLOOKUP(VALUE(C1800),Clusters!$A$5:$C$9999,3,FALSE)),"")</f>
        <v/>
      </c>
      <c r="I1800" s="1"/>
      <c r="J1800" s="1"/>
      <c r="K1800" s="30"/>
      <c r="L1800" s="30"/>
      <c r="M1800" s="22"/>
      <c r="N1800" s="22"/>
      <c r="O1800" s="40" t="str">
        <f t="shared" ref="O1800:O1863" si="56">IF(OR(N1800&gt;M1800,N1800&lt;0),"ERROR","")</f>
        <v/>
      </c>
      <c r="P1800" s="41" t="str">
        <f t="shared" ref="P1800:P1863" si="57">IF(ISBLANK(J1800),"",IF(J1800="Y","",IF(J1800="N",IF(ISBLANK(K1800),"Pass-Through Entity Required",IF(LEN(K1800)&gt;70,"Pass-Through Entity Name limited to 70 characters",IF(ISBLANK(L1800),"Pass-Through Entity ID Required",""))))))</f>
        <v/>
      </c>
    </row>
    <row r="1801" spans="1:16" s="2" customFormat="1">
      <c r="A1801" s="1"/>
      <c r="B1801" s="1"/>
      <c r="C1801" s="21"/>
      <c r="D1801" s="21"/>
      <c r="E1801" s="44" t="str">
        <f>IFERROR(IF(RIGHT(C1801,3)="999","Contract/Other",VLOOKUP(C1801,'Assistance Listings'!$A$1:$C$9999,2,FALSE)),"")</f>
        <v/>
      </c>
      <c r="F1801" s="1"/>
      <c r="G1801" s="1"/>
      <c r="H1801" s="44" t="str">
        <f>IFERROR(IF(G1801="Y","R&amp;D Cluster",VLOOKUP(VALUE(C1801),Clusters!$A$5:$C$9999,3,FALSE)),"")</f>
        <v/>
      </c>
      <c r="I1801" s="1"/>
      <c r="J1801" s="1"/>
      <c r="K1801" s="30"/>
      <c r="L1801" s="30"/>
      <c r="M1801" s="22"/>
      <c r="N1801" s="22"/>
      <c r="O1801" s="40" t="str">
        <f t="shared" si="56"/>
        <v/>
      </c>
      <c r="P1801" s="41" t="str">
        <f t="shared" si="57"/>
        <v/>
      </c>
    </row>
    <row r="1802" spans="1:16" s="2" customFormat="1">
      <c r="A1802" s="1"/>
      <c r="B1802" s="1"/>
      <c r="C1802" s="21"/>
      <c r="D1802" s="21"/>
      <c r="E1802" s="44" t="str">
        <f>IFERROR(IF(RIGHT(C1802,3)="999","Contract/Other",VLOOKUP(C1802,'Assistance Listings'!$A$1:$C$9999,2,FALSE)),"")</f>
        <v/>
      </c>
      <c r="F1802" s="1"/>
      <c r="G1802" s="1"/>
      <c r="H1802" s="44" t="str">
        <f>IFERROR(IF(G1802="Y","R&amp;D Cluster",VLOOKUP(VALUE(C1802),Clusters!$A$5:$C$9999,3,FALSE)),"")</f>
        <v/>
      </c>
      <c r="I1802" s="1"/>
      <c r="J1802" s="1"/>
      <c r="K1802" s="30"/>
      <c r="L1802" s="30"/>
      <c r="M1802" s="22"/>
      <c r="N1802" s="22"/>
      <c r="O1802" s="40" t="str">
        <f t="shared" si="56"/>
        <v/>
      </c>
      <c r="P1802" s="41" t="str">
        <f t="shared" si="57"/>
        <v/>
      </c>
    </row>
    <row r="1803" spans="1:16" s="2" customFormat="1">
      <c r="A1803" s="1"/>
      <c r="B1803" s="1"/>
      <c r="C1803" s="21"/>
      <c r="D1803" s="21"/>
      <c r="E1803" s="44" t="str">
        <f>IFERROR(IF(RIGHT(C1803,3)="999","Contract/Other",VLOOKUP(C1803,'Assistance Listings'!$A$1:$C$9999,2,FALSE)),"")</f>
        <v/>
      </c>
      <c r="F1803" s="1"/>
      <c r="G1803" s="1"/>
      <c r="H1803" s="44" t="str">
        <f>IFERROR(IF(G1803="Y","R&amp;D Cluster",VLOOKUP(VALUE(C1803),Clusters!$A$5:$C$9999,3,FALSE)),"")</f>
        <v/>
      </c>
      <c r="I1803" s="1"/>
      <c r="J1803" s="1"/>
      <c r="K1803" s="30"/>
      <c r="L1803" s="30"/>
      <c r="M1803" s="22"/>
      <c r="N1803" s="22"/>
      <c r="O1803" s="40" t="str">
        <f t="shared" si="56"/>
        <v/>
      </c>
      <c r="P1803" s="41" t="str">
        <f t="shared" si="57"/>
        <v/>
      </c>
    </row>
    <row r="1804" spans="1:16" s="2" customFormat="1">
      <c r="A1804" s="1"/>
      <c r="B1804" s="1"/>
      <c r="C1804" s="21"/>
      <c r="D1804" s="21"/>
      <c r="E1804" s="44" t="str">
        <f>IFERROR(IF(RIGHT(C1804,3)="999","Contract/Other",VLOOKUP(C1804,'Assistance Listings'!$A$1:$C$9999,2,FALSE)),"")</f>
        <v/>
      </c>
      <c r="F1804" s="1"/>
      <c r="G1804" s="1"/>
      <c r="H1804" s="44" t="str">
        <f>IFERROR(IF(G1804="Y","R&amp;D Cluster",VLOOKUP(VALUE(C1804),Clusters!$A$5:$C$9999,3,FALSE)),"")</f>
        <v/>
      </c>
      <c r="I1804" s="1"/>
      <c r="J1804" s="1"/>
      <c r="K1804" s="30"/>
      <c r="L1804" s="30"/>
      <c r="M1804" s="22"/>
      <c r="N1804" s="22"/>
      <c r="O1804" s="40" t="str">
        <f t="shared" si="56"/>
        <v/>
      </c>
      <c r="P1804" s="41" t="str">
        <f t="shared" si="57"/>
        <v/>
      </c>
    </row>
    <row r="1805" spans="1:16" s="2" customFormat="1">
      <c r="A1805" s="1"/>
      <c r="B1805" s="1"/>
      <c r="C1805" s="21"/>
      <c r="D1805" s="21"/>
      <c r="E1805" s="44" t="str">
        <f>IFERROR(IF(RIGHT(C1805,3)="999","Contract/Other",VLOOKUP(C1805,'Assistance Listings'!$A$1:$C$9999,2,FALSE)),"")</f>
        <v/>
      </c>
      <c r="F1805" s="1"/>
      <c r="G1805" s="1"/>
      <c r="H1805" s="44" t="str">
        <f>IFERROR(IF(G1805="Y","R&amp;D Cluster",VLOOKUP(VALUE(C1805),Clusters!$A$5:$C$9999,3,FALSE)),"")</f>
        <v/>
      </c>
      <c r="I1805" s="1"/>
      <c r="J1805" s="1"/>
      <c r="K1805" s="30"/>
      <c r="L1805" s="30"/>
      <c r="M1805" s="22"/>
      <c r="N1805" s="22"/>
      <c r="O1805" s="40" t="str">
        <f t="shared" si="56"/>
        <v/>
      </c>
      <c r="P1805" s="41" t="str">
        <f t="shared" si="57"/>
        <v/>
      </c>
    </row>
    <row r="1806" spans="1:16" s="2" customFormat="1">
      <c r="A1806" s="1"/>
      <c r="B1806" s="1"/>
      <c r="C1806" s="21"/>
      <c r="D1806" s="21"/>
      <c r="E1806" s="44" t="str">
        <f>IFERROR(IF(RIGHT(C1806,3)="999","Contract/Other",VLOOKUP(C1806,'Assistance Listings'!$A$1:$C$9999,2,FALSE)),"")</f>
        <v/>
      </c>
      <c r="F1806" s="1"/>
      <c r="G1806" s="1"/>
      <c r="H1806" s="44" t="str">
        <f>IFERROR(IF(G1806="Y","R&amp;D Cluster",VLOOKUP(VALUE(C1806),Clusters!$A$5:$C$9999,3,FALSE)),"")</f>
        <v/>
      </c>
      <c r="I1806" s="1"/>
      <c r="J1806" s="1"/>
      <c r="K1806" s="30"/>
      <c r="L1806" s="30"/>
      <c r="M1806" s="22"/>
      <c r="N1806" s="22"/>
      <c r="O1806" s="40" t="str">
        <f t="shared" si="56"/>
        <v/>
      </c>
      <c r="P1806" s="41" t="str">
        <f t="shared" si="57"/>
        <v/>
      </c>
    </row>
    <row r="1807" spans="1:16" s="2" customFormat="1">
      <c r="A1807" s="1"/>
      <c r="B1807" s="1"/>
      <c r="C1807" s="21"/>
      <c r="D1807" s="21"/>
      <c r="E1807" s="44" t="str">
        <f>IFERROR(IF(RIGHT(C1807,3)="999","Contract/Other",VLOOKUP(C1807,'Assistance Listings'!$A$1:$C$9999,2,FALSE)),"")</f>
        <v/>
      </c>
      <c r="F1807" s="1"/>
      <c r="G1807" s="1"/>
      <c r="H1807" s="44" t="str">
        <f>IFERROR(IF(G1807="Y","R&amp;D Cluster",VLOOKUP(VALUE(C1807),Clusters!$A$5:$C$9999,3,FALSE)),"")</f>
        <v/>
      </c>
      <c r="I1807" s="1"/>
      <c r="J1807" s="1"/>
      <c r="K1807" s="30"/>
      <c r="L1807" s="30"/>
      <c r="M1807" s="22"/>
      <c r="N1807" s="22"/>
      <c r="O1807" s="40" t="str">
        <f t="shared" si="56"/>
        <v/>
      </c>
      <c r="P1807" s="41" t="str">
        <f t="shared" si="57"/>
        <v/>
      </c>
    </row>
    <row r="1808" spans="1:16" s="2" customFormat="1">
      <c r="A1808" s="1"/>
      <c r="B1808" s="1"/>
      <c r="C1808" s="21"/>
      <c r="D1808" s="21"/>
      <c r="E1808" s="44" t="str">
        <f>IFERROR(IF(RIGHT(C1808,3)="999","Contract/Other",VLOOKUP(C1808,'Assistance Listings'!$A$1:$C$9999,2,FALSE)),"")</f>
        <v/>
      </c>
      <c r="F1808" s="1"/>
      <c r="G1808" s="1"/>
      <c r="H1808" s="44" t="str">
        <f>IFERROR(IF(G1808="Y","R&amp;D Cluster",VLOOKUP(VALUE(C1808),Clusters!$A$5:$C$9999,3,FALSE)),"")</f>
        <v/>
      </c>
      <c r="I1808" s="1"/>
      <c r="J1808" s="1"/>
      <c r="K1808" s="30"/>
      <c r="L1808" s="30"/>
      <c r="M1808" s="22"/>
      <c r="N1808" s="22"/>
      <c r="O1808" s="40" t="str">
        <f t="shared" si="56"/>
        <v/>
      </c>
      <c r="P1808" s="41" t="str">
        <f t="shared" si="57"/>
        <v/>
      </c>
    </row>
    <row r="1809" spans="1:16" s="2" customFormat="1">
      <c r="A1809" s="1"/>
      <c r="B1809" s="1"/>
      <c r="C1809" s="21"/>
      <c r="D1809" s="21"/>
      <c r="E1809" s="44" t="str">
        <f>IFERROR(IF(RIGHT(C1809,3)="999","Contract/Other",VLOOKUP(C1809,'Assistance Listings'!$A$1:$C$9999,2,FALSE)),"")</f>
        <v/>
      </c>
      <c r="F1809" s="1"/>
      <c r="G1809" s="1"/>
      <c r="H1809" s="44" t="str">
        <f>IFERROR(IF(G1809="Y","R&amp;D Cluster",VLOOKUP(VALUE(C1809),Clusters!$A$5:$C$9999,3,FALSE)),"")</f>
        <v/>
      </c>
      <c r="I1809" s="1"/>
      <c r="J1809" s="1"/>
      <c r="K1809" s="30"/>
      <c r="L1809" s="30"/>
      <c r="M1809" s="22"/>
      <c r="N1809" s="22"/>
      <c r="O1809" s="40" t="str">
        <f t="shared" si="56"/>
        <v/>
      </c>
      <c r="P1809" s="41" t="str">
        <f t="shared" si="57"/>
        <v/>
      </c>
    </row>
    <row r="1810" spans="1:16" s="2" customFormat="1">
      <c r="A1810" s="1"/>
      <c r="B1810" s="1"/>
      <c r="C1810" s="21"/>
      <c r="D1810" s="21"/>
      <c r="E1810" s="44" t="str">
        <f>IFERROR(IF(RIGHT(C1810,3)="999","Contract/Other",VLOOKUP(C1810,'Assistance Listings'!$A$1:$C$9999,2,FALSE)),"")</f>
        <v/>
      </c>
      <c r="F1810" s="1"/>
      <c r="G1810" s="1"/>
      <c r="H1810" s="44" t="str">
        <f>IFERROR(IF(G1810="Y","R&amp;D Cluster",VLOOKUP(VALUE(C1810),Clusters!$A$5:$C$9999,3,FALSE)),"")</f>
        <v/>
      </c>
      <c r="I1810" s="1"/>
      <c r="J1810" s="1"/>
      <c r="K1810" s="30"/>
      <c r="L1810" s="30"/>
      <c r="M1810" s="22"/>
      <c r="N1810" s="22"/>
      <c r="O1810" s="40" t="str">
        <f t="shared" si="56"/>
        <v/>
      </c>
      <c r="P1810" s="41" t="str">
        <f t="shared" si="57"/>
        <v/>
      </c>
    </row>
    <row r="1811" spans="1:16" s="2" customFormat="1">
      <c r="A1811" s="1"/>
      <c r="B1811" s="1"/>
      <c r="C1811" s="21"/>
      <c r="D1811" s="21"/>
      <c r="E1811" s="44" t="str">
        <f>IFERROR(IF(RIGHT(C1811,3)="999","Contract/Other",VLOOKUP(C1811,'Assistance Listings'!$A$1:$C$9999,2,FALSE)),"")</f>
        <v/>
      </c>
      <c r="F1811" s="1"/>
      <c r="G1811" s="1"/>
      <c r="H1811" s="44" t="str">
        <f>IFERROR(IF(G1811="Y","R&amp;D Cluster",VLOOKUP(VALUE(C1811),Clusters!$A$5:$C$9999,3,FALSE)),"")</f>
        <v/>
      </c>
      <c r="I1811" s="1"/>
      <c r="J1811" s="1"/>
      <c r="K1811" s="30"/>
      <c r="L1811" s="30"/>
      <c r="M1811" s="22"/>
      <c r="N1811" s="22"/>
      <c r="O1811" s="40" t="str">
        <f t="shared" si="56"/>
        <v/>
      </c>
      <c r="P1811" s="41" t="str">
        <f t="shared" si="57"/>
        <v/>
      </c>
    </row>
    <row r="1812" spans="1:16" s="2" customFormat="1">
      <c r="A1812" s="1"/>
      <c r="B1812" s="1"/>
      <c r="C1812" s="21"/>
      <c r="D1812" s="21"/>
      <c r="E1812" s="44" t="str">
        <f>IFERROR(IF(RIGHT(C1812,3)="999","Contract/Other",VLOOKUP(C1812,'Assistance Listings'!$A$1:$C$9999,2,FALSE)),"")</f>
        <v/>
      </c>
      <c r="F1812" s="1"/>
      <c r="G1812" s="1"/>
      <c r="H1812" s="44" t="str">
        <f>IFERROR(IF(G1812="Y","R&amp;D Cluster",VLOOKUP(VALUE(C1812),Clusters!$A$5:$C$9999,3,FALSE)),"")</f>
        <v/>
      </c>
      <c r="I1812" s="1"/>
      <c r="J1812" s="1"/>
      <c r="K1812" s="30"/>
      <c r="L1812" s="30"/>
      <c r="M1812" s="22"/>
      <c r="N1812" s="22"/>
      <c r="O1812" s="40" t="str">
        <f t="shared" si="56"/>
        <v/>
      </c>
      <c r="P1812" s="41" t="str">
        <f t="shared" si="57"/>
        <v/>
      </c>
    </row>
    <row r="1813" spans="1:16" s="2" customFormat="1">
      <c r="A1813" s="1"/>
      <c r="B1813" s="1"/>
      <c r="C1813" s="21"/>
      <c r="D1813" s="21"/>
      <c r="E1813" s="44" t="str">
        <f>IFERROR(IF(RIGHT(C1813,3)="999","Contract/Other",VLOOKUP(C1813,'Assistance Listings'!$A$1:$C$9999,2,FALSE)),"")</f>
        <v/>
      </c>
      <c r="F1813" s="1"/>
      <c r="G1813" s="1"/>
      <c r="H1813" s="44" t="str">
        <f>IFERROR(IF(G1813="Y","R&amp;D Cluster",VLOOKUP(VALUE(C1813),Clusters!$A$5:$C$9999,3,FALSE)),"")</f>
        <v/>
      </c>
      <c r="I1813" s="1"/>
      <c r="J1813" s="1"/>
      <c r="K1813" s="30"/>
      <c r="L1813" s="30"/>
      <c r="M1813" s="22"/>
      <c r="N1813" s="22"/>
      <c r="O1813" s="40" t="str">
        <f t="shared" si="56"/>
        <v/>
      </c>
      <c r="P1813" s="41" t="str">
        <f t="shared" si="57"/>
        <v/>
      </c>
    </row>
    <row r="1814" spans="1:16" s="2" customFormat="1">
      <c r="A1814" s="1"/>
      <c r="B1814" s="1"/>
      <c r="C1814" s="21"/>
      <c r="D1814" s="21"/>
      <c r="E1814" s="44" t="str">
        <f>IFERROR(IF(RIGHT(C1814,3)="999","Contract/Other",VLOOKUP(C1814,'Assistance Listings'!$A$1:$C$9999,2,FALSE)),"")</f>
        <v/>
      </c>
      <c r="F1814" s="1"/>
      <c r="G1814" s="1"/>
      <c r="H1814" s="44" t="str">
        <f>IFERROR(IF(G1814="Y","R&amp;D Cluster",VLOOKUP(VALUE(C1814),Clusters!$A$5:$C$9999,3,FALSE)),"")</f>
        <v/>
      </c>
      <c r="I1814" s="1"/>
      <c r="J1814" s="1"/>
      <c r="K1814" s="30"/>
      <c r="L1814" s="30"/>
      <c r="M1814" s="22"/>
      <c r="N1814" s="22"/>
      <c r="O1814" s="40" t="str">
        <f t="shared" si="56"/>
        <v/>
      </c>
      <c r="P1814" s="41" t="str">
        <f t="shared" si="57"/>
        <v/>
      </c>
    </row>
    <row r="1815" spans="1:16" s="2" customFormat="1">
      <c r="A1815" s="1"/>
      <c r="B1815" s="1"/>
      <c r="C1815" s="21"/>
      <c r="D1815" s="21"/>
      <c r="E1815" s="44" t="str">
        <f>IFERROR(IF(RIGHT(C1815,3)="999","Contract/Other",VLOOKUP(C1815,'Assistance Listings'!$A$1:$C$9999,2,FALSE)),"")</f>
        <v/>
      </c>
      <c r="F1815" s="1"/>
      <c r="G1815" s="1"/>
      <c r="H1815" s="44" t="str">
        <f>IFERROR(IF(G1815="Y","R&amp;D Cluster",VLOOKUP(VALUE(C1815),Clusters!$A$5:$C$9999,3,FALSE)),"")</f>
        <v/>
      </c>
      <c r="I1815" s="1"/>
      <c r="J1815" s="1"/>
      <c r="K1815" s="30"/>
      <c r="L1815" s="30"/>
      <c r="M1815" s="22"/>
      <c r="N1815" s="22"/>
      <c r="O1815" s="40" t="str">
        <f t="shared" si="56"/>
        <v/>
      </c>
      <c r="P1815" s="41" t="str">
        <f t="shared" si="57"/>
        <v/>
      </c>
    </row>
    <row r="1816" spans="1:16" s="2" customFormat="1">
      <c r="A1816" s="1"/>
      <c r="B1816" s="1"/>
      <c r="C1816" s="21"/>
      <c r="D1816" s="21"/>
      <c r="E1816" s="44" t="str">
        <f>IFERROR(IF(RIGHT(C1816,3)="999","Contract/Other",VLOOKUP(C1816,'Assistance Listings'!$A$1:$C$9999,2,FALSE)),"")</f>
        <v/>
      </c>
      <c r="F1816" s="1"/>
      <c r="G1816" s="1"/>
      <c r="H1816" s="44" t="str">
        <f>IFERROR(IF(G1816="Y","R&amp;D Cluster",VLOOKUP(VALUE(C1816),Clusters!$A$5:$C$9999,3,FALSE)),"")</f>
        <v/>
      </c>
      <c r="I1816" s="1"/>
      <c r="J1816" s="1"/>
      <c r="K1816" s="30"/>
      <c r="L1816" s="30"/>
      <c r="M1816" s="22"/>
      <c r="N1816" s="22"/>
      <c r="O1816" s="40" t="str">
        <f t="shared" si="56"/>
        <v/>
      </c>
      <c r="P1816" s="41" t="str">
        <f t="shared" si="57"/>
        <v/>
      </c>
    </row>
    <row r="1817" spans="1:16" s="2" customFormat="1">
      <c r="A1817" s="1"/>
      <c r="B1817" s="1"/>
      <c r="C1817" s="21"/>
      <c r="D1817" s="21"/>
      <c r="E1817" s="44" t="str">
        <f>IFERROR(IF(RIGHT(C1817,3)="999","Contract/Other",VLOOKUP(C1817,'Assistance Listings'!$A$1:$C$9999,2,FALSE)),"")</f>
        <v/>
      </c>
      <c r="F1817" s="1"/>
      <c r="G1817" s="1"/>
      <c r="H1817" s="44" t="str">
        <f>IFERROR(IF(G1817="Y","R&amp;D Cluster",VLOOKUP(VALUE(C1817),Clusters!$A$5:$C$9999,3,FALSE)),"")</f>
        <v/>
      </c>
      <c r="I1817" s="1"/>
      <c r="J1817" s="1"/>
      <c r="K1817" s="30"/>
      <c r="L1817" s="30"/>
      <c r="M1817" s="22"/>
      <c r="N1817" s="22"/>
      <c r="O1817" s="40" t="str">
        <f t="shared" si="56"/>
        <v/>
      </c>
      <c r="P1817" s="41" t="str">
        <f t="shared" si="57"/>
        <v/>
      </c>
    </row>
    <row r="1818" spans="1:16" s="2" customFormat="1">
      <c r="A1818" s="1"/>
      <c r="B1818" s="1"/>
      <c r="C1818" s="21"/>
      <c r="D1818" s="21"/>
      <c r="E1818" s="44" t="str">
        <f>IFERROR(IF(RIGHT(C1818,3)="999","Contract/Other",VLOOKUP(C1818,'Assistance Listings'!$A$1:$C$9999,2,FALSE)),"")</f>
        <v/>
      </c>
      <c r="F1818" s="1"/>
      <c r="G1818" s="1"/>
      <c r="H1818" s="44" t="str">
        <f>IFERROR(IF(G1818="Y","R&amp;D Cluster",VLOOKUP(VALUE(C1818),Clusters!$A$5:$C$9999,3,FALSE)),"")</f>
        <v/>
      </c>
      <c r="I1818" s="1"/>
      <c r="J1818" s="1"/>
      <c r="K1818" s="30"/>
      <c r="L1818" s="30"/>
      <c r="M1818" s="22"/>
      <c r="N1818" s="22"/>
      <c r="O1818" s="40" t="str">
        <f t="shared" si="56"/>
        <v/>
      </c>
      <c r="P1818" s="41" t="str">
        <f t="shared" si="57"/>
        <v/>
      </c>
    </row>
    <row r="1819" spans="1:16" s="2" customFormat="1">
      <c r="A1819" s="1"/>
      <c r="B1819" s="1"/>
      <c r="C1819" s="21"/>
      <c r="D1819" s="21"/>
      <c r="E1819" s="44" t="str">
        <f>IFERROR(IF(RIGHT(C1819,3)="999","Contract/Other",VLOOKUP(C1819,'Assistance Listings'!$A$1:$C$9999,2,FALSE)),"")</f>
        <v/>
      </c>
      <c r="F1819" s="1"/>
      <c r="G1819" s="1"/>
      <c r="H1819" s="44" t="str">
        <f>IFERROR(IF(G1819="Y","R&amp;D Cluster",VLOOKUP(VALUE(C1819),Clusters!$A$5:$C$9999,3,FALSE)),"")</f>
        <v/>
      </c>
      <c r="I1819" s="1"/>
      <c r="J1819" s="1"/>
      <c r="K1819" s="30"/>
      <c r="L1819" s="30"/>
      <c r="M1819" s="22"/>
      <c r="N1819" s="22"/>
      <c r="O1819" s="40" t="str">
        <f t="shared" si="56"/>
        <v/>
      </c>
      <c r="P1819" s="41" t="str">
        <f t="shared" si="57"/>
        <v/>
      </c>
    </row>
    <row r="1820" spans="1:16" s="2" customFormat="1">
      <c r="A1820" s="1"/>
      <c r="B1820" s="1"/>
      <c r="C1820" s="21"/>
      <c r="D1820" s="21"/>
      <c r="E1820" s="44" t="str">
        <f>IFERROR(IF(RIGHT(C1820,3)="999","Contract/Other",VLOOKUP(C1820,'Assistance Listings'!$A$1:$C$9999,2,FALSE)),"")</f>
        <v/>
      </c>
      <c r="F1820" s="1"/>
      <c r="G1820" s="1"/>
      <c r="H1820" s="44" t="str">
        <f>IFERROR(IF(G1820="Y","R&amp;D Cluster",VLOOKUP(VALUE(C1820),Clusters!$A$5:$C$9999,3,FALSE)),"")</f>
        <v/>
      </c>
      <c r="I1820" s="1"/>
      <c r="J1820" s="1"/>
      <c r="K1820" s="30"/>
      <c r="L1820" s="30"/>
      <c r="M1820" s="22"/>
      <c r="N1820" s="22"/>
      <c r="O1820" s="40" t="str">
        <f t="shared" si="56"/>
        <v/>
      </c>
      <c r="P1820" s="41" t="str">
        <f t="shared" si="57"/>
        <v/>
      </c>
    </row>
    <row r="1821" spans="1:16" s="2" customFormat="1">
      <c r="A1821" s="1"/>
      <c r="B1821" s="1"/>
      <c r="C1821" s="21"/>
      <c r="D1821" s="21"/>
      <c r="E1821" s="44" t="str">
        <f>IFERROR(IF(RIGHT(C1821,3)="999","Contract/Other",VLOOKUP(C1821,'Assistance Listings'!$A$1:$C$9999,2,FALSE)),"")</f>
        <v/>
      </c>
      <c r="F1821" s="1"/>
      <c r="G1821" s="1"/>
      <c r="H1821" s="44" t="str">
        <f>IFERROR(IF(G1821="Y","R&amp;D Cluster",VLOOKUP(VALUE(C1821),Clusters!$A$5:$C$9999,3,FALSE)),"")</f>
        <v/>
      </c>
      <c r="I1821" s="1"/>
      <c r="J1821" s="1"/>
      <c r="K1821" s="30"/>
      <c r="L1821" s="30"/>
      <c r="M1821" s="22"/>
      <c r="N1821" s="22"/>
      <c r="O1821" s="40" t="str">
        <f t="shared" si="56"/>
        <v/>
      </c>
      <c r="P1821" s="41" t="str">
        <f t="shared" si="57"/>
        <v/>
      </c>
    </row>
    <row r="1822" spans="1:16" s="2" customFormat="1">
      <c r="A1822" s="1"/>
      <c r="B1822" s="1"/>
      <c r="C1822" s="21"/>
      <c r="D1822" s="21"/>
      <c r="E1822" s="44" t="str">
        <f>IFERROR(IF(RIGHT(C1822,3)="999","Contract/Other",VLOOKUP(C1822,'Assistance Listings'!$A$1:$C$9999,2,FALSE)),"")</f>
        <v/>
      </c>
      <c r="F1822" s="1"/>
      <c r="G1822" s="1"/>
      <c r="H1822" s="44" t="str">
        <f>IFERROR(IF(G1822="Y","R&amp;D Cluster",VLOOKUP(VALUE(C1822),Clusters!$A$5:$C$9999,3,FALSE)),"")</f>
        <v/>
      </c>
      <c r="I1822" s="1"/>
      <c r="J1822" s="1"/>
      <c r="K1822" s="30"/>
      <c r="L1822" s="30"/>
      <c r="M1822" s="22"/>
      <c r="N1822" s="22"/>
      <c r="O1822" s="40" t="str">
        <f t="shared" si="56"/>
        <v/>
      </c>
      <c r="P1822" s="41" t="str">
        <f t="shared" si="57"/>
        <v/>
      </c>
    </row>
    <row r="1823" spans="1:16" s="2" customFormat="1">
      <c r="A1823" s="1"/>
      <c r="B1823" s="1"/>
      <c r="C1823" s="21"/>
      <c r="D1823" s="21"/>
      <c r="E1823" s="44" t="str">
        <f>IFERROR(IF(RIGHT(C1823,3)="999","Contract/Other",VLOOKUP(C1823,'Assistance Listings'!$A$1:$C$9999,2,FALSE)),"")</f>
        <v/>
      </c>
      <c r="F1823" s="1"/>
      <c r="G1823" s="1"/>
      <c r="H1823" s="44" t="str">
        <f>IFERROR(IF(G1823="Y","R&amp;D Cluster",VLOOKUP(VALUE(C1823),Clusters!$A$5:$C$9999,3,FALSE)),"")</f>
        <v/>
      </c>
      <c r="I1823" s="1"/>
      <c r="J1823" s="1"/>
      <c r="K1823" s="30"/>
      <c r="L1823" s="30"/>
      <c r="M1823" s="22"/>
      <c r="N1823" s="22"/>
      <c r="O1823" s="40" t="str">
        <f t="shared" si="56"/>
        <v/>
      </c>
      <c r="P1823" s="41" t="str">
        <f t="shared" si="57"/>
        <v/>
      </c>
    </row>
    <row r="1824" spans="1:16" s="2" customFormat="1">
      <c r="A1824" s="1"/>
      <c r="B1824" s="1"/>
      <c r="C1824" s="21"/>
      <c r="D1824" s="21"/>
      <c r="E1824" s="44" t="str">
        <f>IFERROR(IF(RIGHT(C1824,3)="999","Contract/Other",VLOOKUP(C1824,'Assistance Listings'!$A$1:$C$9999,2,FALSE)),"")</f>
        <v/>
      </c>
      <c r="F1824" s="1"/>
      <c r="G1824" s="1"/>
      <c r="H1824" s="44" t="str">
        <f>IFERROR(IF(G1824="Y","R&amp;D Cluster",VLOOKUP(VALUE(C1824),Clusters!$A$5:$C$9999,3,FALSE)),"")</f>
        <v/>
      </c>
      <c r="I1824" s="1"/>
      <c r="J1824" s="1"/>
      <c r="K1824" s="30"/>
      <c r="L1824" s="30"/>
      <c r="M1824" s="22"/>
      <c r="N1824" s="22"/>
      <c r="O1824" s="40" t="str">
        <f t="shared" si="56"/>
        <v/>
      </c>
      <c r="P1824" s="41" t="str">
        <f t="shared" si="57"/>
        <v/>
      </c>
    </row>
    <row r="1825" spans="1:16" s="2" customFormat="1">
      <c r="A1825" s="1"/>
      <c r="B1825" s="1"/>
      <c r="C1825" s="21"/>
      <c r="D1825" s="21"/>
      <c r="E1825" s="44" t="str">
        <f>IFERROR(IF(RIGHT(C1825,3)="999","Contract/Other",VLOOKUP(C1825,'Assistance Listings'!$A$1:$C$9999,2,FALSE)),"")</f>
        <v/>
      </c>
      <c r="F1825" s="1"/>
      <c r="G1825" s="1"/>
      <c r="H1825" s="44" t="str">
        <f>IFERROR(IF(G1825="Y","R&amp;D Cluster",VLOOKUP(VALUE(C1825),Clusters!$A$5:$C$9999,3,FALSE)),"")</f>
        <v/>
      </c>
      <c r="I1825" s="1"/>
      <c r="J1825" s="1"/>
      <c r="K1825" s="30"/>
      <c r="L1825" s="30"/>
      <c r="M1825" s="22"/>
      <c r="N1825" s="22"/>
      <c r="O1825" s="40" t="str">
        <f t="shared" si="56"/>
        <v/>
      </c>
      <c r="P1825" s="41" t="str">
        <f t="shared" si="57"/>
        <v/>
      </c>
    </row>
    <row r="1826" spans="1:16" s="2" customFormat="1">
      <c r="A1826" s="1"/>
      <c r="B1826" s="1"/>
      <c r="C1826" s="21"/>
      <c r="D1826" s="21"/>
      <c r="E1826" s="44" t="str">
        <f>IFERROR(IF(RIGHT(C1826,3)="999","Contract/Other",VLOOKUP(C1826,'Assistance Listings'!$A$1:$C$9999,2,FALSE)),"")</f>
        <v/>
      </c>
      <c r="F1826" s="1"/>
      <c r="G1826" s="1"/>
      <c r="H1826" s="44" t="str">
        <f>IFERROR(IF(G1826="Y","R&amp;D Cluster",VLOOKUP(VALUE(C1826),Clusters!$A$5:$C$9999,3,FALSE)),"")</f>
        <v/>
      </c>
      <c r="I1826" s="1"/>
      <c r="J1826" s="1"/>
      <c r="K1826" s="30"/>
      <c r="L1826" s="30"/>
      <c r="M1826" s="22"/>
      <c r="N1826" s="22"/>
      <c r="O1826" s="40" t="str">
        <f t="shared" si="56"/>
        <v/>
      </c>
      <c r="P1826" s="41" t="str">
        <f t="shared" si="57"/>
        <v/>
      </c>
    </row>
    <row r="1827" spans="1:16" s="2" customFormat="1">
      <c r="A1827" s="1"/>
      <c r="B1827" s="1"/>
      <c r="C1827" s="21"/>
      <c r="D1827" s="21"/>
      <c r="E1827" s="44" t="str">
        <f>IFERROR(IF(RIGHT(C1827,3)="999","Contract/Other",VLOOKUP(C1827,'Assistance Listings'!$A$1:$C$9999,2,FALSE)),"")</f>
        <v/>
      </c>
      <c r="F1827" s="1"/>
      <c r="G1827" s="1"/>
      <c r="H1827" s="44" t="str">
        <f>IFERROR(IF(G1827="Y","R&amp;D Cluster",VLOOKUP(VALUE(C1827),Clusters!$A$5:$C$9999,3,FALSE)),"")</f>
        <v/>
      </c>
      <c r="I1827" s="1"/>
      <c r="J1827" s="1"/>
      <c r="K1827" s="30"/>
      <c r="L1827" s="30"/>
      <c r="M1827" s="22"/>
      <c r="N1827" s="22"/>
      <c r="O1827" s="40" t="str">
        <f t="shared" si="56"/>
        <v/>
      </c>
      <c r="P1827" s="41" t="str">
        <f t="shared" si="57"/>
        <v/>
      </c>
    </row>
    <row r="1828" spans="1:16" s="2" customFormat="1">
      <c r="A1828" s="1"/>
      <c r="B1828" s="1"/>
      <c r="C1828" s="21"/>
      <c r="D1828" s="21"/>
      <c r="E1828" s="44" t="str">
        <f>IFERROR(IF(RIGHT(C1828,3)="999","Contract/Other",VLOOKUP(C1828,'Assistance Listings'!$A$1:$C$9999,2,FALSE)),"")</f>
        <v/>
      </c>
      <c r="F1828" s="1"/>
      <c r="G1828" s="1"/>
      <c r="H1828" s="44" t="str">
        <f>IFERROR(IF(G1828="Y","R&amp;D Cluster",VLOOKUP(VALUE(C1828),Clusters!$A$5:$C$9999,3,FALSE)),"")</f>
        <v/>
      </c>
      <c r="I1828" s="1"/>
      <c r="J1828" s="1"/>
      <c r="K1828" s="30"/>
      <c r="L1828" s="30"/>
      <c r="M1828" s="22"/>
      <c r="N1828" s="22"/>
      <c r="O1828" s="40" t="str">
        <f t="shared" si="56"/>
        <v/>
      </c>
      <c r="P1828" s="41" t="str">
        <f t="shared" si="57"/>
        <v/>
      </c>
    </row>
    <row r="1829" spans="1:16" s="2" customFormat="1">
      <c r="A1829" s="1"/>
      <c r="B1829" s="1"/>
      <c r="C1829" s="21"/>
      <c r="D1829" s="21"/>
      <c r="E1829" s="44" t="str">
        <f>IFERROR(IF(RIGHT(C1829,3)="999","Contract/Other",VLOOKUP(C1829,'Assistance Listings'!$A$1:$C$9999,2,FALSE)),"")</f>
        <v/>
      </c>
      <c r="F1829" s="1"/>
      <c r="G1829" s="1"/>
      <c r="H1829" s="44" t="str">
        <f>IFERROR(IF(G1829="Y","R&amp;D Cluster",VLOOKUP(VALUE(C1829),Clusters!$A$5:$C$9999,3,FALSE)),"")</f>
        <v/>
      </c>
      <c r="I1829" s="1"/>
      <c r="J1829" s="1"/>
      <c r="K1829" s="30"/>
      <c r="L1829" s="30"/>
      <c r="M1829" s="22"/>
      <c r="N1829" s="22"/>
      <c r="O1829" s="40" t="str">
        <f t="shared" si="56"/>
        <v/>
      </c>
      <c r="P1829" s="41" t="str">
        <f t="shared" si="57"/>
        <v/>
      </c>
    </row>
    <row r="1830" spans="1:16" s="2" customFormat="1">
      <c r="A1830" s="1"/>
      <c r="B1830" s="1"/>
      <c r="C1830" s="21"/>
      <c r="D1830" s="21"/>
      <c r="E1830" s="44" t="str">
        <f>IFERROR(IF(RIGHT(C1830,3)="999","Contract/Other",VLOOKUP(C1830,'Assistance Listings'!$A$1:$C$9999,2,FALSE)),"")</f>
        <v/>
      </c>
      <c r="F1830" s="1"/>
      <c r="G1830" s="1"/>
      <c r="H1830" s="44" t="str">
        <f>IFERROR(IF(G1830="Y","R&amp;D Cluster",VLOOKUP(VALUE(C1830),Clusters!$A$5:$C$9999,3,FALSE)),"")</f>
        <v/>
      </c>
      <c r="I1830" s="1"/>
      <c r="J1830" s="1"/>
      <c r="K1830" s="30"/>
      <c r="L1830" s="30"/>
      <c r="M1830" s="22"/>
      <c r="N1830" s="22"/>
      <c r="O1830" s="40" t="str">
        <f t="shared" si="56"/>
        <v/>
      </c>
      <c r="P1830" s="41" t="str">
        <f t="shared" si="57"/>
        <v/>
      </c>
    </row>
    <row r="1831" spans="1:16" s="2" customFormat="1">
      <c r="A1831" s="1"/>
      <c r="B1831" s="1"/>
      <c r="C1831" s="21"/>
      <c r="D1831" s="21"/>
      <c r="E1831" s="44" t="str">
        <f>IFERROR(IF(RIGHT(C1831,3)="999","Contract/Other",VLOOKUP(C1831,'Assistance Listings'!$A$1:$C$9999,2,FALSE)),"")</f>
        <v/>
      </c>
      <c r="F1831" s="1"/>
      <c r="G1831" s="1"/>
      <c r="H1831" s="44" t="str">
        <f>IFERROR(IF(G1831="Y","R&amp;D Cluster",VLOOKUP(VALUE(C1831),Clusters!$A$5:$C$9999,3,FALSE)),"")</f>
        <v/>
      </c>
      <c r="I1831" s="1"/>
      <c r="J1831" s="1"/>
      <c r="K1831" s="30"/>
      <c r="L1831" s="30"/>
      <c r="M1831" s="22"/>
      <c r="N1831" s="22"/>
      <c r="O1831" s="40" t="str">
        <f t="shared" si="56"/>
        <v/>
      </c>
      <c r="P1831" s="41" t="str">
        <f t="shared" si="57"/>
        <v/>
      </c>
    </row>
    <row r="1832" spans="1:16" s="2" customFormat="1">
      <c r="A1832" s="1"/>
      <c r="B1832" s="1"/>
      <c r="C1832" s="21"/>
      <c r="D1832" s="21"/>
      <c r="E1832" s="44" t="str">
        <f>IFERROR(IF(RIGHT(C1832,3)="999","Contract/Other",VLOOKUP(C1832,'Assistance Listings'!$A$1:$C$9999,2,FALSE)),"")</f>
        <v/>
      </c>
      <c r="F1832" s="1"/>
      <c r="G1832" s="1"/>
      <c r="H1832" s="44" t="str">
        <f>IFERROR(IF(G1832="Y","R&amp;D Cluster",VLOOKUP(VALUE(C1832),Clusters!$A$5:$C$9999,3,FALSE)),"")</f>
        <v/>
      </c>
      <c r="I1832" s="1"/>
      <c r="J1832" s="1"/>
      <c r="K1832" s="30"/>
      <c r="L1832" s="30"/>
      <c r="M1832" s="22"/>
      <c r="N1832" s="22"/>
      <c r="O1832" s="40" t="str">
        <f t="shared" si="56"/>
        <v/>
      </c>
      <c r="P1832" s="41" t="str">
        <f t="shared" si="57"/>
        <v/>
      </c>
    </row>
    <row r="1833" spans="1:16" s="2" customFormat="1">
      <c r="A1833" s="1"/>
      <c r="B1833" s="1"/>
      <c r="C1833" s="21"/>
      <c r="D1833" s="21"/>
      <c r="E1833" s="44" t="str">
        <f>IFERROR(IF(RIGHT(C1833,3)="999","Contract/Other",VLOOKUP(C1833,'Assistance Listings'!$A$1:$C$9999,2,FALSE)),"")</f>
        <v/>
      </c>
      <c r="F1833" s="1"/>
      <c r="G1833" s="1"/>
      <c r="H1833" s="44" t="str">
        <f>IFERROR(IF(G1833="Y","R&amp;D Cluster",VLOOKUP(VALUE(C1833),Clusters!$A$5:$C$9999,3,FALSE)),"")</f>
        <v/>
      </c>
      <c r="I1833" s="1"/>
      <c r="J1833" s="1"/>
      <c r="K1833" s="30"/>
      <c r="L1833" s="30"/>
      <c r="M1833" s="22"/>
      <c r="N1833" s="22"/>
      <c r="O1833" s="40" t="str">
        <f t="shared" si="56"/>
        <v/>
      </c>
      <c r="P1833" s="41" t="str">
        <f t="shared" si="57"/>
        <v/>
      </c>
    </row>
    <row r="1834" spans="1:16" s="2" customFormat="1">
      <c r="A1834" s="1"/>
      <c r="B1834" s="1"/>
      <c r="C1834" s="21"/>
      <c r="D1834" s="21"/>
      <c r="E1834" s="44" t="str">
        <f>IFERROR(IF(RIGHT(C1834,3)="999","Contract/Other",VLOOKUP(C1834,'Assistance Listings'!$A$1:$C$9999,2,FALSE)),"")</f>
        <v/>
      </c>
      <c r="F1834" s="1"/>
      <c r="G1834" s="1"/>
      <c r="H1834" s="44" t="str">
        <f>IFERROR(IF(G1834="Y","R&amp;D Cluster",VLOOKUP(VALUE(C1834),Clusters!$A$5:$C$9999,3,FALSE)),"")</f>
        <v/>
      </c>
      <c r="I1834" s="1"/>
      <c r="J1834" s="1"/>
      <c r="K1834" s="30"/>
      <c r="L1834" s="30"/>
      <c r="M1834" s="22"/>
      <c r="N1834" s="22"/>
      <c r="O1834" s="40" t="str">
        <f t="shared" si="56"/>
        <v/>
      </c>
      <c r="P1834" s="41" t="str">
        <f t="shared" si="57"/>
        <v/>
      </c>
    </row>
    <row r="1835" spans="1:16" s="2" customFormat="1">
      <c r="A1835" s="1"/>
      <c r="B1835" s="1"/>
      <c r="C1835" s="21"/>
      <c r="D1835" s="21"/>
      <c r="E1835" s="44" t="str">
        <f>IFERROR(IF(RIGHT(C1835,3)="999","Contract/Other",VLOOKUP(C1835,'Assistance Listings'!$A$1:$C$9999,2,FALSE)),"")</f>
        <v/>
      </c>
      <c r="F1835" s="1"/>
      <c r="G1835" s="1"/>
      <c r="H1835" s="44" t="str">
        <f>IFERROR(IF(G1835="Y","R&amp;D Cluster",VLOOKUP(VALUE(C1835),Clusters!$A$5:$C$9999,3,FALSE)),"")</f>
        <v/>
      </c>
      <c r="I1835" s="1"/>
      <c r="J1835" s="1"/>
      <c r="K1835" s="30"/>
      <c r="L1835" s="30"/>
      <c r="M1835" s="22"/>
      <c r="N1835" s="22"/>
      <c r="O1835" s="40" t="str">
        <f t="shared" si="56"/>
        <v/>
      </c>
      <c r="P1835" s="41" t="str">
        <f t="shared" si="57"/>
        <v/>
      </c>
    </row>
    <row r="1836" spans="1:16" s="2" customFormat="1">
      <c r="A1836" s="1"/>
      <c r="B1836" s="1"/>
      <c r="C1836" s="21"/>
      <c r="D1836" s="21"/>
      <c r="E1836" s="44" t="str">
        <f>IFERROR(IF(RIGHT(C1836,3)="999","Contract/Other",VLOOKUP(C1836,'Assistance Listings'!$A$1:$C$9999,2,FALSE)),"")</f>
        <v/>
      </c>
      <c r="F1836" s="1"/>
      <c r="G1836" s="1"/>
      <c r="H1836" s="44" t="str">
        <f>IFERROR(IF(G1836="Y","R&amp;D Cluster",VLOOKUP(VALUE(C1836),Clusters!$A$5:$C$9999,3,FALSE)),"")</f>
        <v/>
      </c>
      <c r="I1836" s="1"/>
      <c r="J1836" s="1"/>
      <c r="K1836" s="30"/>
      <c r="L1836" s="30"/>
      <c r="M1836" s="22"/>
      <c r="N1836" s="22"/>
      <c r="O1836" s="40" t="str">
        <f t="shared" si="56"/>
        <v/>
      </c>
      <c r="P1836" s="41" t="str">
        <f t="shared" si="57"/>
        <v/>
      </c>
    </row>
    <row r="1837" spans="1:16" s="2" customFormat="1">
      <c r="A1837" s="1"/>
      <c r="B1837" s="1"/>
      <c r="C1837" s="21"/>
      <c r="D1837" s="21"/>
      <c r="E1837" s="44" t="str">
        <f>IFERROR(IF(RIGHT(C1837,3)="999","Contract/Other",VLOOKUP(C1837,'Assistance Listings'!$A$1:$C$9999,2,FALSE)),"")</f>
        <v/>
      </c>
      <c r="F1837" s="1"/>
      <c r="G1837" s="1"/>
      <c r="H1837" s="44" t="str">
        <f>IFERROR(IF(G1837="Y","R&amp;D Cluster",VLOOKUP(VALUE(C1837),Clusters!$A$5:$C$9999,3,FALSE)),"")</f>
        <v/>
      </c>
      <c r="I1837" s="1"/>
      <c r="J1837" s="1"/>
      <c r="K1837" s="30"/>
      <c r="L1837" s="30"/>
      <c r="M1837" s="22"/>
      <c r="N1837" s="22"/>
      <c r="O1837" s="40" t="str">
        <f t="shared" si="56"/>
        <v/>
      </c>
      <c r="P1837" s="41" t="str">
        <f t="shared" si="57"/>
        <v/>
      </c>
    </row>
    <row r="1838" spans="1:16" s="2" customFormat="1">
      <c r="A1838" s="1"/>
      <c r="B1838" s="1"/>
      <c r="C1838" s="21"/>
      <c r="D1838" s="21"/>
      <c r="E1838" s="44" t="str">
        <f>IFERROR(IF(RIGHT(C1838,3)="999","Contract/Other",VLOOKUP(C1838,'Assistance Listings'!$A$1:$C$9999,2,FALSE)),"")</f>
        <v/>
      </c>
      <c r="F1838" s="1"/>
      <c r="G1838" s="1"/>
      <c r="H1838" s="44" t="str">
        <f>IFERROR(IF(G1838="Y","R&amp;D Cluster",VLOOKUP(VALUE(C1838),Clusters!$A$5:$C$9999,3,FALSE)),"")</f>
        <v/>
      </c>
      <c r="I1838" s="1"/>
      <c r="J1838" s="1"/>
      <c r="K1838" s="30"/>
      <c r="L1838" s="30"/>
      <c r="M1838" s="22"/>
      <c r="N1838" s="22"/>
      <c r="O1838" s="40" t="str">
        <f t="shared" si="56"/>
        <v/>
      </c>
      <c r="P1838" s="41" t="str">
        <f t="shared" si="57"/>
        <v/>
      </c>
    </row>
    <row r="1839" spans="1:16" s="2" customFormat="1">
      <c r="A1839" s="1"/>
      <c r="B1839" s="1"/>
      <c r="C1839" s="21"/>
      <c r="D1839" s="21"/>
      <c r="E1839" s="44" t="str">
        <f>IFERROR(IF(RIGHT(C1839,3)="999","Contract/Other",VLOOKUP(C1839,'Assistance Listings'!$A$1:$C$9999,2,FALSE)),"")</f>
        <v/>
      </c>
      <c r="F1839" s="1"/>
      <c r="G1839" s="1"/>
      <c r="H1839" s="44" t="str">
        <f>IFERROR(IF(G1839="Y","R&amp;D Cluster",VLOOKUP(VALUE(C1839),Clusters!$A$5:$C$9999,3,FALSE)),"")</f>
        <v/>
      </c>
      <c r="I1839" s="1"/>
      <c r="J1839" s="1"/>
      <c r="K1839" s="30"/>
      <c r="L1839" s="30"/>
      <c r="M1839" s="22"/>
      <c r="N1839" s="22"/>
      <c r="O1839" s="40" t="str">
        <f t="shared" si="56"/>
        <v/>
      </c>
      <c r="P1839" s="41" t="str">
        <f t="shared" si="57"/>
        <v/>
      </c>
    </row>
    <row r="1840" spans="1:16" s="2" customFormat="1">
      <c r="A1840" s="1"/>
      <c r="B1840" s="1"/>
      <c r="C1840" s="21"/>
      <c r="D1840" s="21"/>
      <c r="E1840" s="44" t="str">
        <f>IFERROR(IF(RIGHT(C1840,3)="999","Contract/Other",VLOOKUP(C1840,'Assistance Listings'!$A$1:$C$9999,2,FALSE)),"")</f>
        <v/>
      </c>
      <c r="F1840" s="1"/>
      <c r="G1840" s="1"/>
      <c r="H1840" s="44" t="str">
        <f>IFERROR(IF(G1840="Y","R&amp;D Cluster",VLOOKUP(VALUE(C1840),Clusters!$A$5:$C$9999,3,FALSE)),"")</f>
        <v/>
      </c>
      <c r="I1840" s="1"/>
      <c r="J1840" s="1"/>
      <c r="K1840" s="30"/>
      <c r="L1840" s="30"/>
      <c r="M1840" s="22"/>
      <c r="N1840" s="22"/>
      <c r="O1840" s="40" t="str">
        <f t="shared" si="56"/>
        <v/>
      </c>
      <c r="P1840" s="41" t="str">
        <f t="shared" si="57"/>
        <v/>
      </c>
    </row>
    <row r="1841" spans="1:16" s="2" customFormat="1">
      <c r="A1841" s="1"/>
      <c r="B1841" s="1"/>
      <c r="C1841" s="21"/>
      <c r="D1841" s="21"/>
      <c r="E1841" s="44" t="str">
        <f>IFERROR(IF(RIGHT(C1841,3)="999","Contract/Other",VLOOKUP(C1841,'Assistance Listings'!$A$1:$C$9999,2,FALSE)),"")</f>
        <v/>
      </c>
      <c r="F1841" s="1"/>
      <c r="G1841" s="1"/>
      <c r="H1841" s="44" t="str">
        <f>IFERROR(IF(G1841="Y","R&amp;D Cluster",VLOOKUP(VALUE(C1841),Clusters!$A$5:$C$9999,3,FALSE)),"")</f>
        <v/>
      </c>
      <c r="I1841" s="1"/>
      <c r="J1841" s="1"/>
      <c r="K1841" s="30"/>
      <c r="L1841" s="30"/>
      <c r="M1841" s="22"/>
      <c r="N1841" s="22"/>
      <c r="O1841" s="40" t="str">
        <f t="shared" si="56"/>
        <v/>
      </c>
      <c r="P1841" s="41" t="str">
        <f t="shared" si="57"/>
        <v/>
      </c>
    </row>
    <row r="1842" spans="1:16" s="2" customFormat="1">
      <c r="A1842" s="1"/>
      <c r="B1842" s="1"/>
      <c r="C1842" s="21"/>
      <c r="D1842" s="21"/>
      <c r="E1842" s="44" t="str">
        <f>IFERROR(IF(RIGHT(C1842,3)="999","Contract/Other",VLOOKUP(C1842,'Assistance Listings'!$A$1:$C$9999,2,FALSE)),"")</f>
        <v/>
      </c>
      <c r="F1842" s="1"/>
      <c r="G1842" s="1"/>
      <c r="H1842" s="44" t="str">
        <f>IFERROR(IF(G1842="Y","R&amp;D Cluster",VLOOKUP(VALUE(C1842),Clusters!$A$5:$C$9999,3,FALSE)),"")</f>
        <v/>
      </c>
      <c r="I1842" s="1"/>
      <c r="J1842" s="1"/>
      <c r="K1842" s="30"/>
      <c r="L1842" s="30"/>
      <c r="M1842" s="22"/>
      <c r="N1842" s="22"/>
      <c r="O1842" s="40" t="str">
        <f t="shared" si="56"/>
        <v/>
      </c>
      <c r="P1842" s="41" t="str">
        <f t="shared" si="57"/>
        <v/>
      </c>
    </row>
    <row r="1843" spans="1:16" s="2" customFormat="1">
      <c r="A1843" s="1"/>
      <c r="B1843" s="1"/>
      <c r="C1843" s="21"/>
      <c r="D1843" s="21"/>
      <c r="E1843" s="44" t="str">
        <f>IFERROR(IF(RIGHT(C1843,3)="999","Contract/Other",VLOOKUP(C1843,'Assistance Listings'!$A$1:$C$9999,2,FALSE)),"")</f>
        <v/>
      </c>
      <c r="F1843" s="1"/>
      <c r="G1843" s="1"/>
      <c r="H1843" s="44" t="str">
        <f>IFERROR(IF(G1843="Y","R&amp;D Cluster",VLOOKUP(VALUE(C1843),Clusters!$A$5:$C$9999,3,FALSE)),"")</f>
        <v/>
      </c>
      <c r="I1843" s="1"/>
      <c r="J1843" s="1"/>
      <c r="K1843" s="30"/>
      <c r="L1843" s="30"/>
      <c r="M1843" s="22"/>
      <c r="N1843" s="22"/>
      <c r="O1843" s="40" t="str">
        <f t="shared" si="56"/>
        <v/>
      </c>
      <c r="P1843" s="41" t="str">
        <f t="shared" si="57"/>
        <v/>
      </c>
    </row>
    <row r="1844" spans="1:16" s="2" customFormat="1">
      <c r="A1844" s="1"/>
      <c r="B1844" s="1"/>
      <c r="C1844" s="21"/>
      <c r="D1844" s="21"/>
      <c r="E1844" s="44" t="str">
        <f>IFERROR(IF(RIGHT(C1844,3)="999","Contract/Other",VLOOKUP(C1844,'Assistance Listings'!$A$1:$C$9999,2,FALSE)),"")</f>
        <v/>
      </c>
      <c r="F1844" s="1"/>
      <c r="G1844" s="1"/>
      <c r="H1844" s="44" t="str">
        <f>IFERROR(IF(G1844="Y","R&amp;D Cluster",VLOOKUP(VALUE(C1844),Clusters!$A$5:$C$9999,3,FALSE)),"")</f>
        <v/>
      </c>
      <c r="I1844" s="1"/>
      <c r="J1844" s="1"/>
      <c r="K1844" s="30"/>
      <c r="L1844" s="30"/>
      <c r="M1844" s="22"/>
      <c r="N1844" s="22"/>
      <c r="O1844" s="40" t="str">
        <f t="shared" si="56"/>
        <v/>
      </c>
      <c r="P1844" s="41" t="str">
        <f t="shared" si="57"/>
        <v/>
      </c>
    </row>
    <row r="1845" spans="1:16" s="2" customFormat="1">
      <c r="A1845" s="1"/>
      <c r="B1845" s="1"/>
      <c r="C1845" s="21"/>
      <c r="D1845" s="21"/>
      <c r="E1845" s="44" t="str">
        <f>IFERROR(IF(RIGHT(C1845,3)="999","Contract/Other",VLOOKUP(C1845,'Assistance Listings'!$A$1:$C$9999,2,FALSE)),"")</f>
        <v/>
      </c>
      <c r="F1845" s="1"/>
      <c r="G1845" s="1"/>
      <c r="H1845" s="44" t="str">
        <f>IFERROR(IF(G1845="Y","R&amp;D Cluster",VLOOKUP(VALUE(C1845),Clusters!$A$5:$C$9999,3,FALSE)),"")</f>
        <v/>
      </c>
      <c r="I1845" s="1"/>
      <c r="J1845" s="1"/>
      <c r="K1845" s="30"/>
      <c r="L1845" s="30"/>
      <c r="M1845" s="22"/>
      <c r="N1845" s="22"/>
      <c r="O1845" s="40" t="str">
        <f t="shared" si="56"/>
        <v/>
      </c>
      <c r="P1845" s="41" t="str">
        <f t="shared" si="57"/>
        <v/>
      </c>
    </row>
    <row r="1846" spans="1:16" s="2" customFormat="1">
      <c r="A1846" s="1"/>
      <c r="B1846" s="1"/>
      <c r="C1846" s="21"/>
      <c r="D1846" s="21"/>
      <c r="E1846" s="44" t="str">
        <f>IFERROR(IF(RIGHT(C1846,3)="999","Contract/Other",VLOOKUP(C1846,'Assistance Listings'!$A$1:$C$9999,2,FALSE)),"")</f>
        <v/>
      </c>
      <c r="F1846" s="1"/>
      <c r="G1846" s="1"/>
      <c r="H1846" s="44" t="str">
        <f>IFERROR(IF(G1846="Y","R&amp;D Cluster",VLOOKUP(VALUE(C1846),Clusters!$A$5:$C$9999,3,FALSE)),"")</f>
        <v/>
      </c>
      <c r="I1846" s="1"/>
      <c r="J1846" s="1"/>
      <c r="K1846" s="30"/>
      <c r="L1846" s="30"/>
      <c r="M1846" s="22"/>
      <c r="N1846" s="22"/>
      <c r="O1846" s="40" t="str">
        <f t="shared" si="56"/>
        <v/>
      </c>
      <c r="P1846" s="41" t="str">
        <f t="shared" si="57"/>
        <v/>
      </c>
    </row>
    <row r="1847" spans="1:16" s="2" customFormat="1">
      <c r="A1847" s="1"/>
      <c r="B1847" s="1"/>
      <c r="C1847" s="21"/>
      <c r="D1847" s="21"/>
      <c r="E1847" s="44" t="str">
        <f>IFERROR(IF(RIGHT(C1847,3)="999","Contract/Other",VLOOKUP(C1847,'Assistance Listings'!$A$1:$C$9999,2,FALSE)),"")</f>
        <v/>
      </c>
      <c r="F1847" s="1"/>
      <c r="G1847" s="1"/>
      <c r="H1847" s="44" t="str">
        <f>IFERROR(IF(G1847="Y","R&amp;D Cluster",VLOOKUP(VALUE(C1847),Clusters!$A$5:$C$9999,3,FALSE)),"")</f>
        <v/>
      </c>
      <c r="I1847" s="1"/>
      <c r="J1847" s="1"/>
      <c r="K1847" s="30"/>
      <c r="L1847" s="30"/>
      <c r="M1847" s="22"/>
      <c r="N1847" s="22"/>
      <c r="O1847" s="40" t="str">
        <f t="shared" si="56"/>
        <v/>
      </c>
      <c r="P1847" s="41" t="str">
        <f t="shared" si="57"/>
        <v/>
      </c>
    </row>
    <row r="1848" spans="1:16" s="2" customFormat="1">
      <c r="A1848" s="1"/>
      <c r="B1848" s="1"/>
      <c r="C1848" s="21"/>
      <c r="D1848" s="21"/>
      <c r="E1848" s="44" t="str">
        <f>IFERROR(IF(RIGHT(C1848,3)="999","Contract/Other",VLOOKUP(C1848,'Assistance Listings'!$A$1:$C$9999,2,FALSE)),"")</f>
        <v/>
      </c>
      <c r="F1848" s="1"/>
      <c r="G1848" s="1"/>
      <c r="H1848" s="44" t="str">
        <f>IFERROR(IF(G1848="Y","R&amp;D Cluster",VLOOKUP(VALUE(C1848),Clusters!$A$5:$C$9999,3,FALSE)),"")</f>
        <v/>
      </c>
      <c r="I1848" s="1"/>
      <c r="J1848" s="1"/>
      <c r="K1848" s="30"/>
      <c r="L1848" s="30"/>
      <c r="M1848" s="22"/>
      <c r="N1848" s="22"/>
      <c r="O1848" s="40" t="str">
        <f t="shared" si="56"/>
        <v/>
      </c>
      <c r="P1848" s="41" t="str">
        <f t="shared" si="57"/>
        <v/>
      </c>
    </row>
    <row r="1849" spans="1:16" s="2" customFormat="1">
      <c r="A1849" s="1"/>
      <c r="B1849" s="1"/>
      <c r="C1849" s="21"/>
      <c r="D1849" s="21"/>
      <c r="E1849" s="44" t="str">
        <f>IFERROR(IF(RIGHT(C1849,3)="999","Contract/Other",VLOOKUP(C1849,'Assistance Listings'!$A$1:$C$9999,2,FALSE)),"")</f>
        <v/>
      </c>
      <c r="F1849" s="1"/>
      <c r="G1849" s="1"/>
      <c r="H1849" s="44" t="str">
        <f>IFERROR(IF(G1849="Y","R&amp;D Cluster",VLOOKUP(VALUE(C1849),Clusters!$A$5:$C$9999,3,FALSE)),"")</f>
        <v/>
      </c>
      <c r="I1849" s="1"/>
      <c r="J1849" s="1"/>
      <c r="K1849" s="30"/>
      <c r="L1849" s="30"/>
      <c r="M1849" s="22"/>
      <c r="N1849" s="22"/>
      <c r="O1849" s="40" t="str">
        <f t="shared" si="56"/>
        <v/>
      </c>
      <c r="P1849" s="41" t="str">
        <f t="shared" si="57"/>
        <v/>
      </c>
    </row>
    <row r="1850" spans="1:16" s="2" customFormat="1">
      <c r="A1850" s="1"/>
      <c r="B1850" s="1"/>
      <c r="C1850" s="21"/>
      <c r="D1850" s="21"/>
      <c r="E1850" s="44" t="str">
        <f>IFERROR(IF(RIGHT(C1850,3)="999","Contract/Other",VLOOKUP(C1850,'Assistance Listings'!$A$1:$C$9999,2,FALSE)),"")</f>
        <v/>
      </c>
      <c r="F1850" s="1"/>
      <c r="G1850" s="1"/>
      <c r="H1850" s="44" t="str">
        <f>IFERROR(IF(G1850="Y","R&amp;D Cluster",VLOOKUP(VALUE(C1850),Clusters!$A$5:$C$9999,3,FALSE)),"")</f>
        <v/>
      </c>
      <c r="I1850" s="1"/>
      <c r="J1850" s="1"/>
      <c r="K1850" s="30"/>
      <c r="L1850" s="30"/>
      <c r="M1850" s="22"/>
      <c r="N1850" s="22"/>
      <c r="O1850" s="40" t="str">
        <f t="shared" si="56"/>
        <v/>
      </c>
      <c r="P1850" s="41" t="str">
        <f t="shared" si="57"/>
        <v/>
      </c>
    </row>
    <row r="1851" spans="1:16" s="2" customFormat="1">
      <c r="A1851" s="1"/>
      <c r="B1851" s="1"/>
      <c r="C1851" s="21"/>
      <c r="D1851" s="21"/>
      <c r="E1851" s="44" t="str">
        <f>IFERROR(IF(RIGHT(C1851,3)="999","Contract/Other",VLOOKUP(C1851,'Assistance Listings'!$A$1:$C$9999,2,FALSE)),"")</f>
        <v/>
      </c>
      <c r="F1851" s="1"/>
      <c r="G1851" s="1"/>
      <c r="H1851" s="44" t="str">
        <f>IFERROR(IF(G1851="Y","R&amp;D Cluster",VLOOKUP(VALUE(C1851),Clusters!$A$5:$C$9999,3,FALSE)),"")</f>
        <v/>
      </c>
      <c r="I1851" s="1"/>
      <c r="J1851" s="1"/>
      <c r="K1851" s="30"/>
      <c r="L1851" s="30"/>
      <c r="M1851" s="22"/>
      <c r="N1851" s="22"/>
      <c r="O1851" s="40" t="str">
        <f t="shared" si="56"/>
        <v/>
      </c>
      <c r="P1851" s="41" t="str">
        <f t="shared" si="57"/>
        <v/>
      </c>
    </row>
    <row r="1852" spans="1:16" s="2" customFormat="1">
      <c r="A1852" s="1"/>
      <c r="B1852" s="1"/>
      <c r="C1852" s="21"/>
      <c r="D1852" s="21"/>
      <c r="E1852" s="44" t="str">
        <f>IFERROR(IF(RIGHT(C1852,3)="999","Contract/Other",VLOOKUP(C1852,'Assistance Listings'!$A$1:$C$9999,2,FALSE)),"")</f>
        <v/>
      </c>
      <c r="F1852" s="1"/>
      <c r="G1852" s="1"/>
      <c r="H1852" s="44" t="str">
        <f>IFERROR(IF(G1852="Y","R&amp;D Cluster",VLOOKUP(VALUE(C1852),Clusters!$A$5:$C$9999,3,FALSE)),"")</f>
        <v/>
      </c>
      <c r="I1852" s="1"/>
      <c r="J1852" s="1"/>
      <c r="K1852" s="30"/>
      <c r="L1852" s="30"/>
      <c r="M1852" s="22"/>
      <c r="N1852" s="22"/>
      <c r="O1852" s="40" t="str">
        <f t="shared" si="56"/>
        <v/>
      </c>
      <c r="P1852" s="41" t="str">
        <f t="shared" si="57"/>
        <v/>
      </c>
    </row>
    <row r="1853" spans="1:16" s="2" customFormat="1">
      <c r="A1853" s="1"/>
      <c r="B1853" s="1"/>
      <c r="C1853" s="21"/>
      <c r="D1853" s="21"/>
      <c r="E1853" s="44" t="str">
        <f>IFERROR(IF(RIGHT(C1853,3)="999","Contract/Other",VLOOKUP(C1853,'Assistance Listings'!$A$1:$C$9999,2,FALSE)),"")</f>
        <v/>
      </c>
      <c r="F1853" s="1"/>
      <c r="G1853" s="1"/>
      <c r="H1853" s="44" t="str">
        <f>IFERROR(IF(G1853="Y","R&amp;D Cluster",VLOOKUP(VALUE(C1853),Clusters!$A$5:$C$9999,3,FALSE)),"")</f>
        <v/>
      </c>
      <c r="I1853" s="1"/>
      <c r="J1853" s="1"/>
      <c r="K1853" s="30"/>
      <c r="L1853" s="30"/>
      <c r="M1853" s="22"/>
      <c r="N1853" s="22"/>
      <c r="O1853" s="40" t="str">
        <f t="shared" si="56"/>
        <v/>
      </c>
      <c r="P1853" s="41" t="str">
        <f t="shared" si="57"/>
        <v/>
      </c>
    </row>
    <row r="1854" spans="1:16" s="2" customFormat="1">
      <c r="A1854" s="1"/>
      <c r="B1854" s="1"/>
      <c r="C1854" s="21"/>
      <c r="D1854" s="21"/>
      <c r="E1854" s="44" t="str">
        <f>IFERROR(IF(RIGHT(C1854,3)="999","Contract/Other",VLOOKUP(C1854,'Assistance Listings'!$A$1:$C$9999,2,FALSE)),"")</f>
        <v/>
      </c>
      <c r="F1854" s="1"/>
      <c r="G1854" s="1"/>
      <c r="H1854" s="44" t="str">
        <f>IFERROR(IF(G1854="Y","R&amp;D Cluster",VLOOKUP(VALUE(C1854),Clusters!$A$5:$C$9999,3,FALSE)),"")</f>
        <v/>
      </c>
      <c r="I1854" s="1"/>
      <c r="J1854" s="1"/>
      <c r="K1854" s="30"/>
      <c r="L1854" s="30"/>
      <c r="M1854" s="22"/>
      <c r="N1854" s="22"/>
      <c r="O1854" s="40" t="str">
        <f t="shared" si="56"/>
        <v/>
      </c>
      <c r="P1854" s="41" t="str">
        <f t="shared" si="57"/>
        <v/>
      </c>
    </row>
    <row r="1855" spans="1:16" s="2" customFormat="1">
      <c r="A1855" s="1"/>
      <c r="B1855" s="1"/>
      <c r="C1855" s="21"/>
      <c r="D1855" s="21"/>
      <c r="E1855" s="44" t="str">
        <f>IFERROR(IF(RIGHT(C1855,3)="999","Contract/Other",VLOOKUP(C1855,'Assistance Listings'!$A$1:$C$9999,2,FALSE)),"")</f>
        <v/>
      </c>
      <c r="F1855" s="1"/>
      <c r="G1855" s="1"/>
      <c r="H1855" s="44" t="str">
        <f>IFERROR(IF(G1855="Y","R&amp;D Cluster",VLOOKUP(VALUE(C1855),Clusters!$A$5:$C$9999,3,FALSE)),"")</f>
        <v/>
      </c>
      <c r="I1855" s="1"/>
      <c r="J1855" s="1"/>
      <c r="K1855" s="30"/>
      <c r="L1855" s="30"/>
      <c r="M1855" s="22"/>
      <c r="N1855" s="22"/>
      <c r="O1855" s="40" t="str">
        <f t="shared" si="56"/>
        <v/>
      </c>
      <c r="P1855" s="41" t="str">
        <f t="shared" si="57"/>
        <v/>
      </c>
    </row>
    <row r="1856" spans="1:16" s="2" customFormat="1">
      <c r="A1856" s="1"/>
      <c r="B1856" s="1"/>
      <c r="C1856" s="21"/>
      <c r="D1856" s="21"/>
      <c r="E1856" s="44" t="str">
        <f>IFERROR(IF(RIGHT(C1856,3)="999","Contract/Other",VLOOKUP(C1856,'Assistance Listings'!$A$1:$C$9999,2,FALSE)),"")</f>
        <v/>
      </c>
      <c r="F1856" s="1"/>
      <c r="G1856" s="1"/>
      <c r="H1856" s="44" t="str">
        <f>IFERROR(IF(G1856="Y","R&amp;D Cluster",VLOOKUP(VALUE(C1856),Clusters!$A$5:$C$9999,3,FALSE)),"")</f>
        <v/>
      </c>
      <c r="I1856" s="1"/>
      <c r="J1856" s="1"/>
      <c r="K1856" s="30"/>
      <c r="L1856" s="30"/>
      <c r="M1856" s="22"/>
      <c r="N1856" s="22"/>
      <c r="O1856" s="40" t="str">
        <f t="shared" si="56"/>
        <v/>
      </c>
      <c r="P1856" s="41" t="str">
        <f t="shared" si="57"/>
        <v/>
      </c>
    </row>
    <row r="1857" spans="1:16" s="2" customFormat="1">
      <c r="A1857" s="1"/>
      <c r="B1857" s="1"/>
      <c r="C1857" s="21"/>
      <c r="D1857" s="21"/>
      <c r="E1857" s="44" t="str">
        <f>IFERROR(IF(RIGHT(C1857,3)="999","Contract/Other",VLOOKUP(C1857,'Assistance Listings'!$A$1:$C$9999,2,FALSE)),"")</f>
        <v/>
      </c>
      <c r="F1857" s="1"/>
      <c r="G1857" s="1"/>
      <c r="H1857" s="44" t="str">
        <f>IFERROR(IF(G1857="Y","R&amp;D Cluster",VLOOKUP(VALUE(C1857),Clusters!$A$5:$C$9999,3,FALSE)),"")</f>
        <v/>
      </c>
      <c r="I1857" s="1"/>
      <c r="J1857" s="1"/>
      <c r="K1857" s="30"/>
      <c r="L1857" s="30"/>
      <c r="M1857" s="22"/>
      <c r="N1857" s="22"/>
      <c r="O1857" s="40" t="str">
        <f t="shared" si="56"/>
        <v/>
      </c>
      <c r="P1857" s="41" t="str">
        <f t="shared" si="57"/>
        <v/>
      </c>
    </row>
    <row r="1858" spans="1:16" s="2" customFormat="1">
      <c r="A1858" s="1"/>
      <c r="B1858" s="1"/>
      <c r="C1858" s="21"/>
      <c r="D1858" s="21"/>
      <c r="E1858" s="44" t="str">
        <f>IFERROR(IF(RIGHT(C1858,3)="999","Contract/Other",VLOOKUP(C1858,'Assistance Listings'!$A$1:$C$9999,2,FALSE)),"")</f>
        <v/>
      </c>
      <c r="F1858" s="1"/>
      <c r="G1858" s="1"/>
      <c r="H1858" s="44" t="str">
        <f>IFERROR(IF(G1858="Y","R&amp;D Cluster",VLOOKUP(VALUE(C1858),Clusters!$A$5:$C$9999,3,FALSE)),"")</f>
        <v/>
      </c>
      <c r="I1858" s="1"/>
      <c r="J1858" s="1"/>
      <c r="K1858" s="30"/>
      <c r="L1858" s="30"/>
      <c r="M1858" s="22"/>
      <c r="N1858" s="22"/>
      <c r="O1858" s="40" t="str">
        <f t="shared" si="56"/>
        <v/>
      </c>
      <c r="P1858" s="41" t="str">
        <f t="shared" si="57"/>
        <v/>
      </c>
    </row>
    <row r="1859" spans="1:16" s="2" customFormat="1">
      <c r="A1859" s="1"/>
      <c r="B1859" s="1"/>
      <c r="C1859" s="21"/>
      <c r="D1859" s="21"/>
      <c r="E1859" s="44" t="str">
        <f>IFERROR(IF(RIGHT(C1859,3)="999","Contract/Other",VLOOKUP(C1859,'Assistance Listings'!$A$1:$C$9999,2,FALSE)),"")</f>
        <v/>
      </c>
      <c r="F1859" s="1"/>
      <c r="G1859" s="1"/>
      <c r="H1859" s="44" t="str">
        <f>IFERROR(IF(G1859="Y","R&amp;D Cluster",VLOOKUP(VALUE(C1859),Clusters!$A$5:$C$9999,3,FALSE)),"")</f>
        <v/>
      </c>
      <c r="I1859" s="1"/>
      <c r="J1859" s="1"/>
      <c r="K1859" s="30"/>
      <c r="L1859" s="30"/>
      <c r="M1859" s="22"/>
      <c r="N1859" s="22"/>
      <c r="O1859" s="40" t="str">
        <f t="shared" si="56"/>
        <v/>
      </c>
      <c r="P1859" s="41" t="str">
        <f t="shared" si="57"/>
        <v/>
      </c>
    </row>
    <row r="1860" spans="1:16" s="2" customFormat="1">
      <c r="A1860" s="1"/>
      <c r="B1860" s="1"/>
      <c r="C1860" s="21"/>
      <c r="D1860" s="21"/>
      <c r="E1860" s="44" t="str">
        <f>IFERROR(IF(RIGHT(C1860,3)="999","Contract/Other",VLOOKUP(C1860,'Assistance Listings'!$A$1:$C$9999,2,FALSE)),"")</f>
        <v/>
      </c>
      <c r="F1860" s="1"/>
      <c r="G1860" s="1"/>
      <c r="H1860" s="44" t="str">
        <f>IFERROR(IF(G1860="Y","R&amp;D Cluster",VLOOKUP(VALUE(C1860),Clusters!$A$5:$C$9999,3,FALSE)),"")</f>
        <v/>
      </c>
      <c r="I1860" s="1"/>
      <c r="J1860" s="1"/>
      <c r="K1860" s="30"/>
      <c r="L1860" s="30"/>
      <c r="M1860" s="22"/>
      <c r="N1860" s="22"/>
      <c r="O1860" s="40" t="str">
        <f t="shared" si="56"/>
        <v/>
      </c>
      <c r="P1860" s="41" t="str">
        <f t="shared" si="57"/>
        <v/>
      </c>
    </row>
    <row r="1861" spans="1:16" s="2" customFormat="1">
      <c r="A1861" s="1"/>
      <c r="B1861" s="1"/>
      <c r="C1861" s="21"/>
      <c r="D1861" s="21"/>
      <c r="E1861" s="44" t="str">
        <f>IFERROR(IF(RIGHT(C1861,3)="999","Contract/Other",VLOOKUP(C1861,'Assistance Listings'!$A$1:$C$9999,2,FALSE)),"")</f>
        <v/>
      </c>
      <c r="F1861" s="1"/>
      <c r="G1861" s="1"/>
      <c r="H1861" s="44" t="str">
        <f>IFERROR(IF(G1861="Y","R&amp;D Cluster",VLOOKUP(VALUE(C1861),Clusters!$A$5:$C$9999,3,FALSE)),"")</f>
        <v/>
      </c>
      <c r="I1861" s="1"/>
      <c r="J1861" s="1"/>
      <c r="K1861" s="30"/>
      <c r="L1861" s="30"/>
      <c r="M1861" s="22"/>
      <c r="N1861" s="22"/>
      <c r="O1861" s="40" t="str">
        <f t="shared" si="56"/>
        <v/>
      </c>
      <c r="P1861" s="41" t="str">
        <f t="shared" si="57"/>
        <v/>
      </c>
    </row>
    <row r="1862" spans="1:16" s="2" customFormat="1">
      <c r="A1862" s="1"/>
      <c r="B1862" s="1"/>
      <c r="C1862" s="21"/>
      <c r="D1862" s="21"/>
      <c r="E1862" s="44" t="str">
        <f>IFERROR(IF(RIGHT(C1862,3)="999","Contract/Other",VLOOKUP(C1862,'Assistance Listings'!$A$1:$C$9999,2,FALSE)),"")</f>
        <v/>
      </c>
      <c r="F1862" s="1"/>
      <c r="G1862" s="1"/>
      <c r="H1862" s="44" t="str">
        <f>IFERROR(IF(G1862="Y","R&amp;D Cluster",VLOOKUP(VALUE(C1862),Clusters!$A$5:$C$9999,3,FALSE)),"")</f>
        <v/>
      </c>
      <c r="I1862" s="1"/>
      <c r="J1862" s="1"/>
      <c r="K1862" s="30"/>
      <c r="L1862" s="30"/>
      <c r="M1862" s="22"/>
      <c r="N1862" s="22"/>
      <c r="O1862" s="40" t="str">
        <f t="shared" si="56"/>
        <v/>
      </c>
      <c r="P1862" s="41" t="str">
        <f t="shared" si="57"/>
        <v/>
      </c>
    </row>
    <row r="1863" spans="1:16" s="2" customFormat="1">
      <c r="A1863" s="1"/>
      <c r="B1863" s="1"/>
      <c r="C1863" s="21"/>
      <c r="D1863" s="21"/>
      <c r="E1863" s="44" t="str">
        <f>IFERROR(IF(RIGHT(C1863,3)="999","Contract/Other",VLOOKUP(C1863,'Assistance Listings'!$A$1:$C$9999,2,FALSE)),"")</f>
        <v/>
      </c>
      <c r="F1863" s="1"/>
      <c r="G1863" s="1"/>
      <c r="H1863" s="44" t="str">
        <f>IFERROR(IF(G1863="Y","R&amp;D Cluster",VLOOKUP(VALUE(C1863),Clusters!$A$5:$C$9999,3,FALSE)),"")</f>
        <v/>
      </c>
      <c r="I1863" s="1"/>
      <c r="J1863" s="1"/>
      <c r="K1863" s="30"/>
      <c r="L1863" s="30"/>
      <c r="M1863" s="22"/>
      <c r="N1863" s="22"/>
      <c r="O1863" s="40" t="str">
        <f t="shared" si="56"/>
        <v/>
      </c>
      <c r="P1863" s="41" t="str">
        <f t="shared" si="57"/>
        <v/>
      </c>
    </row>
    <row r="1864" spans="1:16" s="2" customFormat="1">
      <c r="A1864" s="1"/>
      <c r="B1864" s="1"/>
      <c r="C1864" s="21"/>
      <c r="D1864" s="21"/>
      <c r="E1864" s="44" t="str">
        <f>IFERROR(IF(RIGHT(C1864,3)="999","Contract/Other",VLOOKUP(C1864,'Assistance Listings'!$A$1:$C$9999,2,FALSE)),"")</f>
        <v/>
      </c>
      <c r="F1864" s="1"/>
      <c r="G1864" s="1"/>
      <c r="H1864" s="44" t="str">
        <f>IFERROR(IF(G1864="Y","R&amp;D Cluster",VLOOKUP(VALUE(C1864),Clusters!$A$5:$C$9999,3,FALSE)),"")</f>
        <v/>
      </c>
      <c r="I1864" s="1"/>
      <c r="J1864" s="1"/>
      <c r="K1864" s="30"/>
      <c r="L1864" s="30"/>
      <c r="M1864" s="22"/>
      <c r="N1864" s="22"/>
      <c r="O1864" s="40" t="str">
        <f t="shared" ref="O1864:O1927" si="58">IF(OR(N1864&gt;M1864,N1864&lt;0),"ERROR","")</f>
        <v/>
      </c>
      <c r="P1864" s="41" t="str">
        <f t="shared" ref="P1864:P1927" si="59">IF(ISBLANK(J1864),"",IF(J1864="Y","",IF(J1864="N",IF(ISBLANK(K1864),"Pass-Through Entity Required",IF(LEN(K1864)&gt;70,"Pass-Through Entity Name limited to 70 characters",IF(ISBLANK(L1864),"Pass-Through Entity ID Required",""))))))</f>
        <v/>
      </c>
    </row>
    <row r="1865" spans="1:16" s="2" customFormat="1">
      <c r="A1865" s="1"/>
      <c r="B1865" s="1"/>
      <c r="C1865" s="21"/>
      <c r="D1865" s="21"/>
      <c r="E1865" s="44" t="str">
        <f>IFERROR(IF(RIGHT(C1865,3)="999","Contract/Other",VLOOKUP(C1865,'Assistance Listings'!$A$1:$C$9999,2,FALSE)),"")</f>
        <v/>
      </c>
      <c r="F1865" s="1"/>
      <c r="G1865" s="1"/>
      <c r="H1865" s="44" t="str">
        <f>IFERROR(IF(G1865="Y","R&amp;D Cluster",VLOOKUP(VALUE(C1865),Clusters!$A$5:$C$9999,3,FALSE)),"")</f>
        <v/>
      </c>
      <c r="I1865" s="1"/>
      <c r="J1865" s="1"/>
      <c r="K1865" s="30"/>
      <c r="L1865" s="30"/>
      <c r="M1865" s="22"/>
      <c r="N1865" s="22"/>
      <c r="O1865" s="40" t="str">
        <f t="shared" si="58"/>
        <v/>
      </c>
      <c r="P1865" s="41" t="str">
        <f t="shared" si="59"/>
        <v/>
      </c>
    </row>
    <row r="1866" spans="1:16" s="2" customFormat="1">
      <c r="A1866" s="1"/>
      <c r="B1866" s="1"/>
      <c r="C1866" s="21"/>
      <c r="D1866" s="21"/>
      <c r="E1866" s="44" t="str">
        <f>IFERROR(IF(RIGHT(C1866,3)="999","Contract/Other",VLOOKUP(C1866,'Assistance Listings'!$A$1:$C$9999,2,FALSE)),"")</f>
        <v/>
      </c>
      <c r="F1866" s="1"/>
      <c r="G1866" s="1"/>
      <c r="H1866" s="44" t="str">
        <f>IFERROR(IF(G1866="Y","R&amp;D Cluster",VLOOKUP(VALUE(C1866),Clusters!$A$5:$C$9999,3,FALSE)),"")</f>
        <v/>
      </c>
      <c r="I1866" s="1"/>
      <c r="J1866" s="1"/>
      <c r="K1866" s="30"/>
      <c r="L1866" s="30"/>
      <c r="M1866" s="22"/>
      <c r="N1866" s="22"/>
      <c r="O1866" s="40" t="str">
        <f t="shared" si="58"/>
        <v/>
      </c>
      <c r="P1866" s="41" t="str">
        <f t="shared" si="59"/>
        <v/>
      </c>
    </row>
    <row r="1867" spans="1:16" s="2" customFormat="1">
      <c r="A1867" s="1"/>
      <c r="B1867" s="1"/>
      <c r="C1867" s="21"/>
      <c r="D1867" s="21"/>
      <c r="E1867" s="44" t="str">
        <f>IFERROR(IF(RIGHT(C1867,3)="999","Contract/Other",VLOOKUP(C1867,'Assistance Listings'!$A$1:$C$9999,2,FALSE)),"")</f>
        <v/>
      </c>
      <c r="F1867" s="1"/>
      <c r="G1867" s="1"/>
      <c r="H1867" s="44" t="str">
        <f>IFERROR(IF(G1867="Y","R&amp;D Cluster",VLOOKUP(VALUE(C1867),Clusters!$A$5:$C$9999,3,FALSE)),"")</f>
        <v/>
      </c>
      <c r="I1867" s="1"/>
      <c r="J1867" s="1"/>
      <c r="K1867" s="30"/>
      <c r="L1867" s="30"/>
      <c r="M1867" s="22"/>
      <c r="N1867" s="22"/>
      <c r="O1867" s="40" t="str">
        <f t="shared" si="58"/>
        <v/>
      </c>
      <c r="P1867" s="41" t="str">
        <f t="shared" si="59"/>
        <v/>
      </c>
    </row>
    <row r="1868" spans="1:16" s="2" customFormat="1">
      <c r="A1868" s="1"/>
      <c r="B1868" s="1"/>
      <c r="C1868" s="21"/>
      <c r="D1868" s="21"/>
      <c r="E1868" s="44" t="str">
        <f>IFERROR(IF(RIGHT(C1868,3)="999","Contract/Other",VLOOKUP(C1868,'Assistance Listings'!$A$1:$C$9999,2,FALSE)),"")</f>
        <v/>
      </c>
      <c r="F1868" s="1"/>
      <c r="G1868" s="1"/>
      <c r="H1868" s="44" t="str">
        <f>IFERROR(IF(G1868="Y","R&amp;D Cluster",VLOOKUP(VALUE(C1868),Clusters!$A$5:$C$9999,3,FALSE)),"")</f>
        <v/>
      </c>
      <c r="I1868" s="1"/>
      <c r="J1868" s="1"/>
      <c r="K1868" s="30"/>
      <c r="L1868" s="30"/>
      <c r="M1868" s="22"/>
      <c r="N1868" s="22"/>
      <c r="O1868" s="40" t="str">
        <f t="shared" si="58"/>
        <v/>
      </c>
      <c r="P1868" s="41" t="str">
        <f t="shared" si="59"/>
        <v/>
      </c>
    </row>
    <row r="1869" spans="1:16">
      <c r="E1869" s="44" t="str">
        <f>IFERROR(IF(RIGHT(C1869,3)="999","Contract/Other",VLOOKUP(C1869,'Assistance Listings'!$A$1:$C$9999,2,FALSE)),"")</f>
        <v/>
      </c>
      <c r="G1869" s="1"/>
      <c r="H1869" s="44" t="str">
        <f>IFERROR(IF(G1869="Y","R&amp;D Cluster",VLOOKUP(VALUE(C1869),Clusters!$A$5:$C$9999,3,FALSE)),"")</f>
        <v/>
      </c>
      <c r="K1869" s="30"/>
      <c r="L1869" s="30"/>
      <c r="M1869" s="22"/>
      <c r="N1869" s="22"/>
      <c r="O1869" s="40" t="str">
        <f t="shared" si="58"/>
        <v/>
      </c>
      <c r="P1869" s="41" t="str">
        <f t="shared" si="59"/>
        <v/>
      </c>
    </row>
    <row r="1870" spans="1:16" s="2" customFormat="1">
      <c r="A1870" s="1"/>
      <c r="B1870" s="1"/>
      <c r="C1870" s="21"/>
      <c r="D1870" s="21"/>
      <c r="E1870" s="44" t="str">
        <f>IFERROR(IF(RIGHT(C1870,3)="999","Contract/Other",VLOOKUP(C1870,'Assistance Listings'!$A$1:$C$9999,2,FALSE)),"")</f>
        <v/>
      </c>
      <c r="F1870" s="1"/>
      <c r="G1870" s="1"/>
      <c r="H1870" s="44" t="str">
        <f>IFERROR(IF(G1870="Y","R&amp;D Cluster",VLOOKUP(VALUE(C1870),Clusters!$A$5:$C$9999,3,FALSE)),"")</f>
        <v/>
      </c>
      <c r="I1870" s="1"/>
      <c r="J1870" s="1"/>
      <c r="K1870" s="30"/>
      <c r="L1870" s="30"/>
      <c r="M1870" s="22"/>
      <c r="N1870" s="22"/>
      <c r="O1870" s="40" t="str">
        <f t="shared" si="58"/>
        <v/>
      </c>
      <c r="P1870" s="41" t="str">
        <f t="shared" si="59"/>
        <v/>
      </c>
    </row>
    <row r="1871" spans="1:16">
      <c r="E1871" s="44" t="str">
        <f>IFERROR(IF(RIGHT(C1871,3)="999","Contract/Other",VLOOKUP(C1871,'Assistance Listings'!$A$1:$C$9999,2,FALSE)),"")</f>
        <v/>
      </c>
      <c r="G1871" s="1"/>
      <c r="H1871" s="44" t="str">
        <f>IFERROR(IF(G1871="Y","R&amp;D Cluster",VLOOKUP(VALUE(C1871),Clusters!$A$5:$C$9999,3,FALSE)),"")</f>
        <v/>
      </c>
      <c r="K1871" s="30"/>
      <c r="L1871" s="30"/>
      <c r="M1871" s="22"/>
      <c r="N1871" s="22"/>
      <c r="O1871" s="40" t="str">
        <f t="shared" si="58"/>
        <v/>
      </c>
      <c r="P1871" s="41" t="str">
        <f t="shared" si="59"/>
        <v/>
      </c>
    </row>
    <row r="1872" spans="1:16" s="2" customFormat="1">
      <c r="A1872" s="1"/>
      <c r="B1872" s="1"/>
      <c r="C1872" s="21"/>
      <c r="D1872" s="21"/>
      <c r="E1872" s="44" t="str">
        <f>IFERROR(IF(RIGHT(C1872,3)="999","Contract/Other",VLOOKUP(C1872,'Assistance Listings'!$A$1:$C$9999,2,FALSE)),"")</f>
        <v/>
      </c>
      <c r="F1872" s="1"/>
      <c r="G1872" s="1"/>
      <c r="H1872" s="44" t="str">
        <f>IFERROR(IF(G1872="Y","R&amp;D Cluster",VLOOKUP(VALUE(C1872),Clusters!$A$5:$C$9999,3,FALSE)),"")</f>
        <v/>
      </c>
      <c r="I1872" s="1"/>
      <c r="J1872" s="1"/>
      <c r="K1872" s="30"/>
      <c r="L1872" s="30"/>
      <c r="M1872" s="23"/>
      <c r="N1872" s="22"/>
      <c r="O1872" s="40" t="str">
        <f t="shared" si="58"/>
        <v/>
      </c>
      <c r="P1872" s="41" t="str">
        <f t="shared" si="59"/>
        <v/>
      </c>
    </row>
    <row r="1873" spans="1:16" s="2" customFormat="1">
      <c r="A1873" s="1"/>
      <c r="B1873" s="1"/>
      <c r="C1873" s="21"/>
      <c r="D1873" s="21"/>
      <c r="E1873" s="44" t="str">
        <f>IFERROR(IF(RIGHT(C1873,3)="999","Contract/Other",VLOOKUP(C1873,'Assistance Listings'!$A$1:$C$9999,2,FALSE)),"")</f>
        <v/>
      </c>
      <c r="F1873" s="1"/>
      <c r="G1873" s="1"/>
      <c r="H1873" s="44" t="str">
        <f>IFERROR(IF(G1873="Y","R&amp;D Cluster",VLOOKUP(VALUE(C1873),Clusters!$A$5:$C$9999,3,FALSE)),"")</f>
        <v/>
      </c>
      <c r="I1873" s="1"/>
      <c r="J1873" s="1"/>
      <c r="K1873" s="30"/>
      <c r="L1873" s="30"/>
      <c r="M1873" s="22"/>
      <c r="N1873" s="22"/>
      <c r="O1873" s="40" t="str">
        <f t="shared" si="58"/>
        <v/>
      </c>
      <c r="P1873" s="41" t="str">
        <f t="shared" si="59"/>
        <v/>
      </c>
    </row>
    <row r="1874" spans="1:16">
      <c r="E1874" s="44" t="str">
        <f>IFERROR(IF(RIGHT(C1874,3)="999","Contract/Other",VLOOKUP(C1874,'Assistance Listings'!$A$1:$C$9999,2,FALSE)),"")</f>
        <v/>
      </c>
      <c r="G1874" s="1"/>
      <c r="H1874" s="44" t="str">
        <f>IFERROR(IF(G1874="Y","R&amp;D Cluster",VLOOKUP(VALUE(C1874),Clusters!$A$5:$C$9999,3,FALSE)),"")</f>
        <v/>
      </c>
      <c r="K1874" s="30"/>
      <c r="L1874" s="30"/>
      <c r="M1874" s="22"/>
      <c r="N1874" s="22"/>
      <c r="O1874" s="40" t="str">
        <f t="shared" si="58"/>
        <v/>
      </c>
      <c r="P1874" s="41" t="str">
        <f t="shared" si="59"/>
        <v/>
      </c>
    </row>
    <row r="1875" spans="1:16">
      <c r="E1875" s="44" t="str">
        <f>IFERROR(IF(RIGHT(C1875,3)="999","Contract/Other",VLOOKUP(C1875,'Assistance Listings'!$A$1:$C$9999,2,FALSE)),"")</f>
        <v/>
      </c>
      <c r="G1875" s="1"/>
      <c r="H1875" s="44" t="str">
        <f>IFERROR(IF(G1875="Y","R&amp;D Cluster",VLOOKUP(VALUE(C1875),Clusters!$A$5:$C$9999,3,FALSE)),"")</f>
        <v/>
      </c>
      <c r="K1875" s="30"/>
      <c r="L1875" s="30"/>
      <c r="M1875" s="22"/>
      <c r="N1875" s="22"/>
      <c r="O1875" s="40" t="str">
        <f t="shared" si="58"/>
        <v/>
      </c>
      <c r="P1875" s="41" t="str">
        <f t="shared" si="59"/>
        <v/>
      </c>
    </row>
    <row r="1876" spans="1:16">
      <c r="E1876" s="44" t="str">
        <f>IFERROR(IF(RIGHT(C1876,3)="999","Contract/Other",VLOOKUP(C1876,'Assistance Listings'!$A$1:$C$9999,2,FALSE)),"")</f>
        <v/>
      </c>
      <c r="G1876" s="1"/>
      <c r="H1876" s="44" t="str">
        <f>IFERROR(IF(G1876="Y","R&amp;D Cluster",VLOOKUP(VALUE(C1876),Clusters!$A$5:$C$9999,3,FALSE)),"")</f>
        <v/>
      </c>
      <c r="K1876" s="30"/>
      <c r="L1876" s="30"/>
      <c r="M1876" s="22"/>
      <c r="N1876" s="22"/>
      <c r="O1876" s="40" t="str">
        <f t="shared" si="58"/>
        <v/>
      </c>
      <c r="P1876" s="41" t="str">
        <f t="shared" si="59"/>
        <v/>
      </c>
    </row>
    <row r="1877" spans="1:16">
      <c r="E1877" s="44" t="str">
        <f>IFERROR(IF(RIGHT(C1877,3)="999","Contract/Other",VLOOKUP(C1877,'Assistance Listings'!$A$1:$C$9999,2,FALSE)),"")</f>
        <v/>
      </c>
      <c r="G1877" s="1"/>
      <c r="H1877" s="44" t="str">
        <f>IFERROR(IF(G1877="Y","R&amp;D Cluster",VLOOKUP(VALUE(C1877),Clusters!$A$5:$C$9999,3,FALSE)),"")</f>
        <v/>
      </c>
      <c r="K1877" s="30"/>
      <c r="L1877" s="30"/>
      <c r="M1877" s="22"/>
      <c r="N1877" s="22"/>
      <c r="O1877" s="40" t="str">
        <f t="shared" si="58"/>
        <v/>
      </c>
      <c r="P1877" s="41" t="str">
        <f t="shared" si="59"/>
        <v/>
      </c>
    </row>
    <row r="1878" spans="1:16">
      <c r="E1878" s="44" t="str">
        <f>IFERROR(IF(RIGHT(C1878,3)="999","Contract/Other",VLOOKUP(C1878,'Assistance Listings'!$A$1:$C$9999,2,FALSE)),"")</f>
        <v/>
      </c>
      <c r="G1878" s="1"/>
      <c r="H1878" s="44" t="str">
        <f>IFERROR(IF(G1878="Y","R&amp;D Cluster",VLOOKUP(VALUE(C1878),Clusters!$A$5:$C$9999,3,FALSE)),"")</f>
        <v/>
      </c>
      <c r="K1878" s="30"/>
      <c r="L1878" s="30"/>
      <c r="M1878" s="22"/>
      <c r="N1878" s="22"/>
      <c r="O1878" s="40" t="str">
        <f t="shared" si="58"/>
        <v/>
      </c>
      <c r="P1878" s="41" t="str">
        <f t="shared" si="59"/>
        <v/>
      </c>
    </row>
    <row r="1879" spans="1:16">
      <c r="E1879" s="44" t="str">
        <f>IFERROR(IF(RIGHT(C1879,3)="999","Contract/Other",VLOOKUP(C1879,'Assistance Listings'!$A$1:$C$9999,2,FALSE)),"")</f>
        <v/>
      </c>
      <c r="G1879" s="1"/>
      <c r="H1879" s="44" t="str">
        <f>IFERROR(IF(G1879="Y","R&amp;D Cluster",VLOOKUP(VALUE(C1879),Clusters!$A$5:$C$9999,3,FALSE)),"")</f>
        <v/>
      </c>
      <c r="K1879" s="30"/>
      <c r="L1879" s="30"/>
      <c r="M1879" s="22"/>
      <c r="N1879" s="22"/>
      <c r="O1879" s="40" t="str">
        <f t="shared" si="58"/>
        <v/>
      </c>
      <c r="P1879" s="41" t="str">
        <f t="shared" si="59"/>
        <v/>
      </c>
    </row>
    <row r="1880" spans="1:16">
      <c r="E1880" s="44" t="str">
        <f>IFERROR(IF(RIGHT(C1880,3)="999","Contract/Other",VLOOKUP(C1880,'Assistance Listings'!$A$1:$C$9999,2,FALSE)),"")</f>
        <v/>
      </c>
      <c r="G1880" s="1"/>
      <c r="H1880" s="44" t="str">
        <f>IFERROR(IF(G1880="Y","R&amp;D Cluster",VLOOKUP(VALUE(C1880),Clusters!$A$5:$C$9999,3,FALSE)),"")</f>
        <v/>
      </c>
      <c r="K1880" s="30"/>
      <c r="L1880" s="30"/>
      <c r="M1880" s="22"/>
      <c r="N1880" s="22"/>
      <c r="O1880" s="40" t="str">
        <f t="shared" si="58"/>
        <v/>
      </c>
      <c r="P1880" s="41" t="str">
        <f t="shared" si="59"/>
        <v/>
      </c>
    </row>
    <row r="1881" spans="1:16">
      <c r="E1881" s="44" t="str">
        <f>IFERROR(IF(RIGHT(C1881,3)="999","Contract/Other",VLOOKUP(C1881,'Assistance Listings'!$A$1:$C$9999,2,FALSE)),"")</f>
        <v/>
      </c>
      <c r="G1881" s="1"/>
      <c r="H1881" s="44" t="str">
        <f>IFERROR(IF(G1881="Y","R&amp;D Cluster",VLOOKUP(VALUE(C1881),Clusters!$A$5:$C$9999,3,FALSE)),"")</f>
        <v/>
      </c>
      <c r="K1881" s="30"/>
      <c r="L1881" s="30"/>
      <c r="M1881" s="22"/>
      <c r="N1881" s="22"/>
      <c r="O1881" s="40" t="str">
        <f t="shared" si="58"/>
        <v/>
      </c>
      <c r="P1881" s="41" t="str">
        <f t="shared" si="59"/>
        <v/>
      </c>
    </row>
    <row r="1882" spans="1:16">
      <c r="E1882" s="44" t="str">
        <f>IFERROR(IF(RIGHT(C1882,3)="999","Contract/Other",VLOOKUP(C1882,'Assistance Listings'!$A$1:$C$9999,2,FALSE)),"")</f>
        <v/>
      </c>
      <c r="G1882" s="1"/>
      <c r="H1882" s="44" t="str">
        <f>IFERROR(IF(G1882="Y","R&amp;D Cluster",VLOOKUP(VALUE(C1882),Clusters!$A$5:$C$9999,3,FALSE)),"")</f>
        <v/>
      </c>
      <c r="K1882" s="30"/>
      <c r="L1882" s="30"/>
      <c r="M1882" s="22"/>
      <c r="N1882" s="22"/>
      <c r="O1882" s="40" t="str">
        <f t="shared" si="58"/>
        <v/>
      </c>
      <c r="P1882" s="41" t="str">
        <f t="shared" si="59"/>
        <v/>
      </c>
    </row>
    <row r="1883" spans="1:16">
      <c r="E1883" s="44" t="str">
        <f>IFERROR(IF(RIGHT(C1883,3)="999","Contract/Other",VLOOKUP(C1883,'Assistance Listings'!$A$1:$C$9999,2,FALSE)),"")</f>
        <v/>
      </c>
      <c r="G1883" s="1"/>
      <c r="H1883" s="44" t="str">
        <f>IFERROR(IF(G1883="Y","R&amp;D Cluster",VLOOKUP(VALUE(C1883),Clusters!$A$5:$C$9999,3,FALSE)),"")</f>
        <v/>
      </c>
      <c r="K1883" s="30"/>
      <c r="L1883" s="30"/>
      <c r="M1883" s="22"/>
      <c r="N1883" s="22"/>
      <c r="O1883" s="40" t="str">
        <f t="shared" si="58"/>
        <v/>
      </c>
      <c r="P1883" s="41" t="str">
        <f t="shared" si="59"/>
        <v/>
      </c>
    </row>
    <row r="1884" spans="1:16">
      <c r="E1884" s="44" t="str">
        <f>IFERROR(IF(RIGHT(C1884,3)="999","Contract/Other",VLOOKUP(C1884,'Assistance Listings'!$A$1:$C$9999,2,FALSE)),"")</f>
        <v/>
      </c>
      <c r="G1884" s="1"/>
      <c r="H1884" s="44" t="str">
        <f>IFERROR(IF(G1884="Y","R&amp;D Cluster",VLOOKUP(VALUE(C1884),Clusters!$A$5:$C$9999,3,FALSE)),"")</f>
        <v/>
      </c>
      <c r="K1884" s="30"/>
      <c r="L1884" s="30"/>
      <c r="M1884" s="22"/>
      <c r="N1884" s="22"/>
      <c r="O1884" s="40" t="str">
        <f t="shared" si="58"/>
        <v/>
      </c>
      <c r="P1884" s="41" t="str">
        <f t="shared" si="59"/>
        <v/>
      </c>
    </row>
    <row r="1885" spans="1:16">
      <c r="E1885" s="44" t="str">
        <f>IFERROR(IF(RIGHT(C1885,3)="999","Contract/Other",VLOOKUP(C1885,'Assistance Listings'!$A$1:$C$9999,2,FALSE)),"")</f>
        <v/>
      </c>
      <c r="G1885" s="1"/>
      <c r="H1885" s="44" t="str">
        <f>IFERROR(IF(G1885="Y","R&amp;D Cluster",VLOOKUP(VALUE(C1885),Clusters!$A$5:$C$9999,3,FALSE)),"")</f>
        <v/>
      </c>
      <c r="K1885" s="30"/>
      <c r="L1885" s="30"/>
      <c r="M1885" s="22"/>
      <c r="N1885" s="22"/>
      <c r="O1885" s="40" t="str">
        <f t="shared" si="58"/>
        <v/>
      </c>
      <c r="P1885" s="41" t="str">
        <f t="shared" si="59"/>
        <v/>
      </c>
    </row>
    <row r="1886" spans="1:16">
      <c r="E1886" s="44" t="str">
        <f>IFERROR(IF(RIGHT(C1886,3)="999","Contract/Other",VLOOKUP(C1886,'Assistance Listings'!$A$1:$C$9999,2,FALSE)),"")</f>
        <v/>
      </c>
      <c r="G1886" s="1"/>
      <c r="H1886" s="44" t="str">
        <f>IFERROR(IF(G1886="Y","R&amp;D Cluster",VLOOKUP(VALUE(C1886),Clusters!$A$5:$C$9999,3,FALSE)),"")</f>
        <v/>
      </c>
      <c r="K1886" s="30"/>
      <c r="L1886" s="30"/>
      <c r="M1886" s="22"/>
      <c r="N1886" s="22"/>
      <c r="O1886" s="40" t="str">
        <f t="shared" si="58"/>
        <v/>
      </c>
      <c r="P1886" s="41" t="str">
        <f t="shared" si="59"/>
        <v/>
      </c>
    </row>
    <row r="1887" spans="1:16">
      <c r="E1887" s="44" t="str">
        <f>IFERROR(IF(RIGHT(C1887,3)="999","Contract/Other",VLOOKUP(C1887,'Assistance Listings'!$A$1:$C$9999,2,FALSE)),"")</f>
        <v/>
      </c>
      <c r="G1887" s="1"/>
      <c r="H1887" s="44" t="str">
        <f>IFERROR(IF(G1887="Y","R&amp;D Cluster",VLOOKUP(VALUE(C1887),Clusters!$A$5:$C$9999,3,FALSE)),"")</f>
        <v/>
      </c>
      <c r="K1887" s="30"/>
      <c r="L1887" s="30"/>
      <c r="M1887" s="22"/>
      <c r="N1887" s="22"/>
      <c r="O1887" s="40" t="str">
        <f t="shared" si="58"/>
        <v/>
      </c>
      <c r="P1887" s="41" t="str">
        <f t="shared" si="59"/>
        <v/>
      </c>
    </row>
    <row r="1888" spans="1:16">
      <c r="E1888" s="44" t="str">
        <f>IFERROR(IF(RIGHT(C1888,3)="999","Contract/Other",VLOOKUP(C1888,'Assistance Listings'!$A$1:$C$9999,2,FALSE)),"")</f>
        <v/>
      </c>
      <c r="G1888" s="1"/>
      <c r="H1888" s="44" t="str">
        <f>IFERROR(IF(G1888="Y","R&amp;D Cluster",VLOOKUP(VALUE(C1888),Clusters!$A$5:$C$9999,3,FALSE)),"")</f>
        <v/>
      </c>
      <c r="K1888" s="30"/>
      <c r="L1888" s="30"/>
      <c r="M1888" s="22"/>
      <c r="N1888" s="22"/>
      <c r="O1888" s="40" t="str">
        <f t="shared" si="58"/>
        <v/>
      </c>
      <c r="P1888" s="41" t="str">
        <f t="shared" si="59"/>
        <v/>
      </c>
    </row>
    <row r="1889" spans="5:16">
      <c r="E1889" s="44" t="str">
        <f>IFERROR(IF(RIGHT(C1889,3)="999","Contract/Other",VLOOKUP(C1889,'Assistance Listings'!$A$1:$C$9999,2,FALSE)),"")</f>
        <v/>
      </c>
      <c r="G1889" s="1"/>
      <c r="H1889" s="44" t="str">
        <f>IFERROR(IF(G1889="Y","R&amp;D Cluster",VLOOKUP(VALUE(C1889),Clusters!$A$5:$C$9999,3,FALSE)),"")</f>
        <v/>
      </c>
      <c r="K1889" s="30"/>
      <c r="L1889" s="30"/>
      <c r="M1889" s="22"/>
      <c r="N1889" s="22"/>
      <c r="O1889" s="40" t="str">
        <f t="shared" si="58"/>
        <v/>
      </c>
      <c r="P1889" s="41" t="str">
        <f t="shared" si="59"/>
        <v/>
      </c>
    </row>
    <row r="1890" spans="5:16">
      <c r="E1890" s="44" t="str">
        <f>IFERROR(IF(RIGHT(C1890,3)="999","Contract/Other",VLOOKUP(C1890,'Assistance Listings'!$A$1:$C$9999,2,FALSE)),"")</f>
        <v/>
      </c>
      <c r="G1890" s="1"/>
      <c r="H1890" s="44" t="str">
        <f>IFERROR(IF(G1890="Y","R&amp;D Cluster",VLOOKUP(VALUE(C1890),Clusters!$A$5:$C$9999,3,FALSE)),"")</f>
        <v/>
      </c>
      <c r="K1890" s="30"/>
      <c r="L1890" s="30"/>
      <c r="M1890" s="22"/>
      <c r="N1890" s="22"/>
      <c r="O1890" s="40" t="str">
        <f t="shared" si="58"/>
        <v/>
      </c>
      <c r="P1890" s="41" t="str">
        <f t="shared" si="59"/>
        <v/>
      </c>
    </row>
    <row r="1891" spans="5:16">
      <c r="E1891" s="44" t="str">
        <f>IFERROR(IF(RIGHT(C1891,3)="999","Contract/Other",VLOOKUP(C1891,'Assistance Listings'!$A$1:$C$9999,2,FALSE)),"")</f>
        <v/>
      </c>
      <c r="G1891" s="1"/>
      <c r="H1891" s="44" t="str">
        <f>IFERROR(IF(G1891="Y","R&amp;D Cluster",VLOOKUP(VALUE(C1891),Clusters!$A$5:$C$9999,3,FALSE)),"")</f>
        <v/>
      </c>
      <c r="K1891" s="30"/>
      <c r="L1891" s="30"/>
      <c r="M1891" s="22"/>
      <c r="N1891" s="22"/>
      <c r="O1891" s="40" t="str">
        <f t="shared" si="58"/>
        <v/>
      </c>
      <c r="P1891" s="41" t="str">
        <f t="shared" si="59"/>
        <v/>
      </c>
    </row>
    <row r="1892" spans="5:16">
      <c r="E1892" s="44" t="str">
        <f>IFERROR(IF(RIGHT(C1892,3)="999","Contract/Other",VLOOKUP(C1892,'Assistance Listings'!$A$1:$C$9999,2,FALSE)),"")</f>
        <v/>
      </c>
      <c r="G1892" s="1"/>
      <c r="H1892" s="44" t="str">
        <f>IFERROR(IF(G1892="Y","R&amp;D Cluster",VLOOKUP(VALUE(C1892),Clusters!$A$5:$C$9999,3,FALSE)),"")</f>
        <v/>
      </c>
      <c r="K1892" s="30"/>
      <c r="L1892" s="30"/>
      <c r="M1892" s="22"/>
      <c r="N1892" s="22"/>
      <c r="O1892" s="40" t="str">
        <f t="shared" si="58"/>
        <v/>
      </c>
      <c r="P1892" s="41" t="str">
        <f t="shared" si="59"/>
        <v/>
      </c>
    </row>
    <row r="1893" spans="5:16">
      <c r="E1893" s="44" t="str">
        <f>IFERROR(IF(RIGHT(C1893,3)="999","Contract/Other",VLOOKUP(C1893,'Assistance Listings'!$A$1:$C$9999,2,FALSE)),"")</f>
        <v/>
      </c>
      <c r="G1893" s="1"/>
      <c r="H1893" s="44" t="str">
        <f>IFERROR(IF(G1893="Y","R&amp;D Cluster",VLOOKUP(VALUE(C1893),Clusters!$A$5:$C$9999,3,FALSE)),"")</f>
        <v/>
      </c>
      <c r="K1893" s="30"/>
      <c r="L1893" s="30"/>
      <c r="M1893" s="22"/>
      <c r="N1893" s="22"/>
      <c r="O1893" s="40" t="str">
        <f t="shared" si="58"/>
        <v/>
      </c>
      <c r="P1893" s="41" t="str">
        <f t="shared" si="59"/>
        <v/>
      </c>
    </row>
    <row r="1894" spans="5:16">
      <c r="E1894" s="44" t="str">
        <f>IFERROR(IF(RIGHT(C1894,3)="999","Contract/Other",VLOOKUP(C1894,'Assistance Listings'!$A$1:$C$9999,2,FALSE)),"")</f>
        <v/>
      </c>
      <c r="G1894" s="1"/>
      <c r="H1894" s="44" t="str">
        <f>IFERROR(IF(G1894="Y","R&amp;D Cluster",VLOOKUP(VALUE(C1894),Clusters!$A$5:$C$9999,3,FALSE)),"")</f>
        <v/>
      </c>
      <c r="K1894" s="30"/>
      <c r="L1894" s="30"/>
      <c r="M1894" s="22"/>
      <c r="N1894" s="22"/>
      <c r="O1894" s="40" t="str">
        <f t="shared" si="58"/>
        <v/>
      </c>
      <c r="P1894" s="41" t="str">
        <f t="shared" si="59"/>
        <v/>
      </c>
    </row>
    <row r="1895" spans="5:16">
      <c r="E1895" s="44" t="str">
        <f>IFERROR(IF(RIGHT(C1895,3)="999","Contract/Other",VLOOKUP(C1895,'Assistance Listings'!$A$1:$C$9999,2,FALSE)),"")</f>
        <v/>
      </c>
      <c r="G1895" s="1"/>
      <c r="H1895" s="44" t="str">
        <f>IFERROR(IF(G1895="Y","R&amp;D Cluster",VLOOKUP(VALUE(C1895),Clusters!$A$5:$C$9999,3,FALSE)),"")</f>
        <v/>
      </c>
      <c r="K1895" s="30"/>
      <c r="L1895" s="30"/>
      <c r="M1895" s="22"/>
      <c r="N1895" s="22"/>
      <c r="O1895" s="40" t="str">
        <f t="shared" si="58"/>
        <v/>
      </c>
      <c r="P1895" s="41" t="str">
        <f t="shared" si="59"/>
        <v/>
      </c>
    </row>
    <row r="1896" spans="5:16">
      <c r="E1896" s="44" t="str">
        <f>IFERROR(IF(RIGHT(C1896,3)="999","Contract/Other",VLOOKUP(C1896,'Assistance Listings'!$A$1:$C$9999,2,FALSE)),"")</f>
        <v/>
      </c>
      <c r="G1896" s="1"/>
      <c r="H1896" s="44" t="str">
        <f>IFERROR(IF(G1896="Y","R&amp;D Cluster",VLOOKUP(VALUE(C1896),Clusters!$A$5:$C$9999,3,FALSE)),"")</f>
        <v/>
      </c>
      <c r="K1896" s="30"/>
      <c r="L1896" s="30"/>
      <c r="M1896" s="22"/>
      <c r="N1896" s="22"/>
      <c r="O1896" s="40" t="str">
        <f t="shared" si="58"/>
        <v/>
      </c>
      <c r="P1896" s="41" t="str">
        <f t="shared" si="59"/>
        <v/>
      </c>
    </row>
    <row r="1897" spans="5:16">
      <c r="E1897" s="44" t="str">
        <f>IFERROR(IF(RIGHT(C1897,3)="999","Contract/Other",VLOOKUP(C1897,'Assistance Listings'!$A$1:$C$9999,2,FALSE)),"")</f>
        <v/>
      </c>
      <c r="G1897" s="1"/>
      <c r="H1897" s="44" t="str">
        <f>IFERROR(IF(G1897="Y","R&amp;D Cluster",VLOOKUP(VALUE(C1897),Clusters!$A$5:$C$9999,3,FALSE)),"")</f>
        <v/>
      </c>
      <c r="K1897" s="30"/>
      <c r="L1897" s="30"/>
      <c r="M1897" s="22"/>
      <c r="N1897" s="22"/>
      <c r="O1897" s="40" t="str">
        <f t="shared" si="58"/>
        <v/>
      </c>
      <c r="P1897" s="41" t="str">
        <f t="shared" si="59"/>
        <v/>
      </c>
    </row>
    <row r="1898" spans="5:16">
      <c r="E1898" s="44" t="str">
        <f>IFERROR(IF(RIGHT(C1898,3)="999","Contract/Other",VLOOKUP(C1898,'Assistance Listings'!$A$1:$C$9999,2,FALSE)),"")</f>
        <v/>
      </c>
      <c r="G1898" s="1"/>
      <c r="H1898" s="44" t="str">
        <f>IFERROR(IF(G1898="Y","R&amp;D Cluster",VLOOKUP(VALUE(C1898),Clusters!$A$5:$C$9999,3,FALSE)),"")</f>
        <v/>
      </c>
      <c r="K1898" s="30"/>
      <c r="L1898" s="30"/>
      <c r="M1898" s="22"/>
      <c r="N1898" s="22"/>
      <c r="O1898" s="40" t="str">
        <f t="shared" si="58"/>
        <v/>
      </c>
      <c r="P1898" s="41" t="str">
        <f t="shared" si="59"/>
        <v/>
      </c>
    </row>
    <row r="1899" spans="5:16">
      <c r="E1899" s="44" t="str">
        <f>IFERROR(IF(RIGHT(C1899,3)="999","Contract/Other",VLOOKUP(C1899,'Assistance Listings'!$A$1:$C$9999,2,FALSE)),"")</f>
        <v/>
      </c>
      <c r="G1899" s="1"/>
      <c r="H1899" s="44" t="str">
        <f>IFERROR(IF(G1899="Y","R&amp;D Cluster",VLOOKUP(VALUE(C1899),Clusters!$A$5:$C$9999,3,FALSE)),"")</f>
        <v/>
      </c>
      <c r="K1899" s="30"/>
      <c r="L1899" s="30"/>
      <c r="M1899" s="22"/>
      <c r="N1899" s="22"/>
      <c r="O1899" s="40" t="str">
        <f t="shared" si="58"/>
        <v/>
      </c>
      <c r="P1899" s="41" t="str">
        <f t="shared" si="59"/>
        <v/>
      </c>
    </row>
    <row r="1900" spans="5:16">
      <c r="E1900" s="44" t="str">
        <f>IFERROR(IF(RIGHT(C1900,3)="999","Contract/Other",VLOOKUP(C1900,'Assistance Listings'!$A$1:$C$9999,2,FALSE)),"")</f>
        <v/>
      </c>
      <c r="G1900" s="1"/>
      <c r="H1900" s="44" t="str">
        <f>IFERROR(IF(G1900="Y","R&amp;D Cluster",VLOOKUP(VALUE(C1900),Clusters!$A$5:$C$9999,3,FALSE)),"")</f>
        <v/>
      </c>
      <c r="K1900" s="30"/>
      <c r="L1900" s="30"/>
      <c r="M1900" s="22"/>
      <c r="N1900" s="22"/>
      <c r="O1900" s="40" t="str">
        <f t="shared" si="58"/>
        <v/>
      </c>
      <c r="P1900" s="41" t="str">
        <f t="shared" si="59"/>
        <v/>
      </c>
    </row>
    <row r="1901" spans="5:16">
      <c r="E1901" s="44" t="str">
        <f>IFERROR(IF(RIGHT(C1901,3)="999","Contract/Other",VLOOKUP(C1901,'Assistance Listings'!$A$1:$C$9999,2,FALSE)),"")</f>
        <v/>
      </c>
      <c r="G1901" s="1"/>
      <c r="H1901" s="44" t="str">
        <f>IFERROR(IF(G1901="Y","R&amp;D Cluster",VLOOKUP(VALUE(C1901),Clusters!$A$5:$C$9999,3,FALSE)),"")</f>
        <v/>
      </c>
      <c r="K1901" s="30"/>
      <c r="L1901" s="30"/>
      <c r="M1901" s="22"/>
      <c r="N1901" s="22"/>
      <c r="O1901" s="40" t="str">
        <f t="shared" si="58"/>
        <v/>
      </c>
      <c r="P1901" s="41" t="str">
        <f t="shared" si="59"/>
        <v/>
      </c>
    </row>
    <row r="1902" spans="5:16">
      <c r="E1902" s="44" t="str">
        <f>IFERROR(IF(RIGHT(C1902,3)="999","Contract/Other",VLOOKUP(C1902,'Assistance Listings'!$A$1:$C$9999,2,FALSE)),"")</f>
        <v/>
      </c>
      <c r="G1902" s="1"/>
      <c r="H1902" s="44" t="str">
        <f>IFERROR(IF(G1902="Y","R&amp;D Cluster",VLOOKUP(VALUE(C1902),Clusters!$A$5:$C$9999,3,FALSE)),"")</f>
        <v/>
      </c>
      <c r="K1902" s="30"/>
      <c r="L1902" s="30"/>
      <c r="M1902" s="22"/>
      <c r="N1902" s="22"/>
      <c r="O1902" s="40" t="str">
        <f t="shared" si="58"/>
        <v/>
      </c>
      <c r="P1902" s="41" t="str">
        <f t="shared" si="59"/>
        <v/>
      </c>
    </row>
    <row r="1903" spans="5:16">
      <c r="E1903" s="44" t="str">
        <f>IFERROR(IF(RIGHT(C1903,3)="999","Contract/Other",VLOOKUP(C1903,'Assistance Listings'!$A$1:$C$9999,2,FALSE)),"")</f>
        <v/>
      </c>
      <c r="G1903" s="1"/>
      <c r="H1903" s="44" t="str">
        <f>IFERROR(IF(G1903="Y","R&amp;D Cluster",VLOOKUP(VALUE(C1903),Clusters!$A$5:$C$9999,3,FALSE)),"")</f>
        <v/>
      </c>
      <c r="K1903" s="30"/>
      <c r="L1903" s="30"/>
      <c r="M1903" s="22"/>
      <c r="N1903" s="22"/>
      <c r="O1903" s="40" t="str">
        <f t="shared" si="58"/>
        <v/>
      </c>
      <c r="P1903" s="41" t="str">
        <f t="shared" si="59"/>
        <v/>
      </c>
    </row>
    <row r="1904" spans="5:16">
      <c r="E1904" s="44" t="str">
        <f>IFERROR(IF(RIGHT(C1904,3)="999","Contract/Other",VLOOKUP(C1904,'Assistance Listings'!$A$1:$C$9999,2,FALSE)),"")</f>
        <v/>
      </c>
      <c r="G1904" s="1"/>
      <c r="H1904" s="44" t="str">
        <f>IFERROR(IF(G1904="Y","R&amp;D Cluster",VLOOKUP(VALUE(C1904),Clusters!$A$5:$C$9999,3,FALSE)),"")</f>
        <v/>
      </c>
      <c r="K1904" s="30"/>
      <c r="L1904" s="30"/>
      <c r="M1904" s="22"/>
      <c r="N1904" s="22"/>
      <c r="O1904" s="40" t="str">
        <f t="shared" si="58"/>
        <v/>
      </c>
      <c r="P1904" s="41" t="str">
        <f t="shared" si="59"/>
        <v/>
      </c>
    </row>
    <row r="1905" spans="5:16">
      <c r="E1905" s="44" t="str">
        <f>IFERROR(IF(RIGHT(C1905,3)="999","Contract/Other",VLOOKUP(C1905,'Assistance Listings'!$A$1:$C$9999,2,FALSE)),"")</f>
        <v/>
      </c>
      <c r="G1905" s="1"/>
      <c r="H1905" s="44" t="str">
        <f>IFERROR(IF(G1905="Y","R&amp;D Cluster",VLOOKUP(VALUE(C1905),Clusters!$A$5:$C$9999,3,FALSE)),"")</f>
        <v/>
      </c>
      <c r="K1905" s="30"/>
      <c r="L1905" s="30"/>
      <c r="M1905" s="22"/>
      <c r="N1905" s="22"/>
      <c r="O1905" s="40" t="str">
        <f t="shared" si="58"/>
        <v/>
      </c>
      <c r="P1905" s="41" t="str">
        <f t="shared" si="59"/>
        <v/>
      </c>
    </row>
    <row r="1906" spans="5:16">
      <c r="E1906" s="44" t="str">
        <f>IFERROR(IF(RIGHT(C1906,3)="999","Contract/Other",VLOOKUP(C1906,'Assistance Listings'!$A$1:$C$9999,2,FALSE)),"")</f>
        <v/>
      </c>
      <c r="G1906" s="1"/>
      <c r="H1906" s="44" t="str">
        <f>IFERROR(IF(G1906="Y","R&amp;D Cluster",VLOOKUP(VALUE(C1906),Clusters!$A$5:$C$9999,3,FALSE)),"")</f>
        <v/>
      </c>
      <c r="K1906" s="30"/>
      <c r="L1906" s="30"/>
      <c r="M1906" s="22"/>
      <c r="N1906" s="22"/>
      <c r="O1906" s="40" t="str">
        <f t="shared" si="58"/>
        <v/>
      </c>
      <c r="P1906" s="41" t="str">
        <f t="shared" si="59"/>
        <v/>
      </c>
    </row>
    <row r="1907" spans="5:16">
      <c r="E1907" s="44" t="str">
        <f>IFERROR(IF(RIGHT(C1907,3)="999","Contract/Other",VLOOKUP(C1907,'Assistance Listings'!$A$1:$C$9999,2,FALSE)),"")</f>
        <v/>
      </c>
      <c r="G1907" s="1"/>
      <c r="H1907" s="44" t="str">
        <f>IFERROR(IF(G1907="Y","R&amp;D Cluster",VLOOKUP(VALUE(C1907),Clusters!$A$5:$C$9999,3,FALSE)),"")</f>
        <v/>
      </c>
      <c r="K1907" s="30"/>
      <c r="L1907" s="30"/>
      <c r="M1907" s="22"/>
      <c r="N1907" s="22"/>
      <c r="O1907" s="40" t="str">
        <f t="shared" si="58"/>
        <v/>
      </c>
      <c r="P1907" s="41" t="str">
        <f t="shared" si="59"/>
        <v/>
      </c>
    </row>
    <row r="1908" spans="5:16">
      <c r="E1908" s="44" t="str">
        <f>IFERROR(IF(RIGHT(C1908,3)="999","Contract/Other",VLOOKUP(C1908,'Assistance Listings'!$A$1:$C$9999,2,FALSE)),"")</f>
        <v/>
      </c>
      <c r="G1908" s="1"/>
      <c r="H1908" s="44" t="str">
        <f>IFERROR(IF(G1908="Y","R&amp;D Cluster",VLOOKUP(VALUE(C1908),Clusters!$A$5:$C$9999,3,FALSE)),"")</f>
        <v/>
      </c>
      <c r="K1908" s="30"/>
      <c r="L1908" s="30"/>
      <c r="M1908" s="22"/>
      <c r="N1908" s="22"/>
      <c r="O1908" s="40" t="str">
        <f t="shared" si="58"/>
        <v/>
      </c>
      <c r="P1908" s="41" t="str">
        <f t="shared" si="59"/>
        <v/>
      </c>
    </row>
    <row r="1909" spans="5:16">
      <c r="E1909" s="44" t="str">
        <f>IFERROR(IF(RIGHT(C1909,3)="999","Contract/Other",VLOOKUP(C1909,'Assistance Listings'!$A$1:$C$9999,2,FALSE)),"")</f>
        <v/>
      </c>
      <c r="G1909" s="1"/>
      <c r="H1909" s="44" t="str">
        <f>IFERROR(IF(G1909="Y","R&amp;D Cluster",VLOOKUP(VALUE(C1909),Clusters!$A$5:$C$9999,3,FALSE)),"")</f>
        <v/>
      </c>
      <c r="K1909" s="30"/>
      <c r="L1909" s="30"/>
      <c r="M1909" s="22"/>
      <c r="N1909" s="22"/>
      <c r="O1909" s="40" t="str">
        <f t="shared" si="58"/>
        <v/>
      </c>
      <c r="P1909" s="41" t="str">
        <f t="shared" si="59"/>
        <v/>
      </c>
    </row>
    <row r="1910" spans="5:16">
      <c r="E1910" s="44" t="str">
        <f>IFERROR(IF(RIGHT(C1910,3)="999","Contract/Other",VLOOKUP(C1910,'Assistance Listings'!$A$1:$C$9999,2,FALSE)),"")</f>
        <v/>
      </c>
      <c r="G1910" s="1"/>
      <c r="H1910" s="44" t="str">
        <f>IFERROR(IF(G1910="Y","R&amp;D Cluster",VLOOKUP(VALUE(C1910),Clusters!$A$5:$C$9999,3,FALSE)),"")</f>
        <v/>
      </c>
      <c r="K1910" s="30"/>
      <c r="L1910" s="30"/>
      <c r="M1910" s="22"/>
      <c r="N1910" s="22"/>
      <c r="O1910" s="40" t="str">
        <f t="shared" si="58"/>
        <v/>
      </c>
      <c r="P1910" s="41" t="str">
        <f t="shared" si="59"/>
        <v/>
      </c>
    </row>
    <row r="1911" spans="5:16">
      <c r="E1911" s="44" t="str">
        <f>IFERROR(IF(RIGHT(C1911,3)="999","Contract/Other",VLOOKUP(C1911,'Assistance Listings'!$A$1:$C$9999,2,FALSE)),"")</f>
        <v/>
      </c>
      <c r="G1911" s="1"/>
      <c r="H1911" s="44" t="str">
        <f>IFERROR(IF(G1911="Y","R&amp;D Cluster",VLOOKUP(VALUE(C1911),Clusters!$A$5:$C$9999,3,FALSE)),"")</f>
        <v/>
      </c>
      <c r="K1911" s="30"/>
      <c r="L1911" s="30"/>
      <c r="M1911" s="22"/>
      <c r="N1911" s="22"/>
      <c r="O1911" s="40" t="str">
        <f t="shared" si="58"/>
        <v/>
      </c>
      <c r="P1911" s="41" t="str">
        <f t="shared" si="59"/>
        <v/>
      </c>
    </row>
    <row r="1912" spans="5:16">
      <c r="E1912" s="44" t="str">
        <f>IFERROR(IF(RIGHT(C1912,3)="999","Contract/Other",VLOOKUP(C1912,'Assistance Listings'!$A$1:$C$9999,2,FALSE)),"")</f>
        <v/>
      </c>
      <c r="G1912" s="1"/>
      <c r="H1912" s="44" t="str">
        <f>IFERROR(IF(G1912="Y","R&amp;D Cluster",VLOOKUP(VALUE(C1912),Clusters!$A$5:$C$9999,3,FALSE)),"")</f>
        <v/>
      </c>
      <c r="K1912" s="30"/>
      <c r="L1912" s="30"/>
      <c r="M1912" s="22"/>
      <c r="N1912" s="22"/>
      <c r="O1912" s="40" t="str">
        <f t="shared" si="58"/>
        <v/>
      </c>
      <c r="P1912" s="41" t="str">
        <f t="shared" si="59"/>
        <v/>
      </c>
    </row>
    <row r="1913" spans="5:16">
      <c r="E1913" s="44" t="str">
        <f>IFERROR(IF(RIGHT(C1913,3)="999","Contract/Other",VLOOKUP(C1913,'Assistance Listings'!$A$1:$C$9999,2,FALSE)),"")</f>
        <v/>
      </c>
      <c r="G1913" s="1"/>
      <c r="H1913" s="44" t="str">
        <f>IFERROR(IF(G1913="Y","R&amp;D Cluster",VLOOKUP(VALUE(C1913),Clusters!$A$5:$C$9999,3,FALSE)),"")</f>
        <v/>
      </c>
      <c r="K1913" s="30"/>
      <c r="L1913" s="30"/>
      <c r="M1913" s="22"/>
      <c r="N1913" s="22"/>
      <c r="O1913" s="40" t="str">
        <f t="shared" si="58"/>
        <v/>
      </c>
      <c r="P1913" s="41" t="str">
        <f t="shared" si="59"/>
        <v/>
      </c>
    </row>
    <row r="1914" spans="5:16">
      <c r="E1914" s="44" t="str">
        <f>IFERROR(IF(RIGHT(C1914,3)="999","Contract/Other",VLOOKUP(C1914,'Assistance Listings'!$A$1:$C$9999,2,FALSE)),"")</f>
        <v/>
      </c>
      <c r="G1914" s="1"/>
      <c r="H1914" s="44" t="str">
        <f>IFERROR(IF(G1914="Y","R&amp;D Cluster",VLOOKUP(VALUE(C1914),Clusters!$A$5:$C$9999,3,FALSE)),"")</f>
        <v/>
      </c>
      <c r="K1914" s="30"/>
      <c r="L1914" s="30"/>
      <c r="M1914" s="22"/>
      <c r="N1914" s="22"/>
      <c r="O1914" s="40" t="str">
        <f t="shared" si="58"/>
        <v/>
      </c>
      <c r="P1914" s="41" t="str">
        <f t="shared" si="59"/>
        <v/>
      </c>
    </row>
    <row r="1915" spans="5:16">
      <c r="E1915" s="44" t="str">
        <f>IFERROR(IF(RIGHT(C1915,3)="999","Contract/Other",VLOOKUP(C1915,'Assistance Listings'!$A$1:$C$9999,2,FALSE)),"")</f>
        <v/>
      </c>
      <c r="G1915" s="1"/>
      <c r="H1915" s="44" t="str">
        <f>IFERROR(IF(G1915="Y","R&amp;D Cluster",VLOOKUP(VALUE(C1915),Clusters!$A$5:$C$9999,3,FALSE)),"")</f>
        <v/>
      </c>
      <c r="K1915" s="30"/>
      <c r="L1915" s="30"/>
      <c r="M1915" s="22"/>
      <c r="N1915" s="22"/>
      <c r="O1915" s="40" t="str">
        <f t="shared" si="58"/>
        <v/>
      </c>
      <c r="P1915" s="41" t="str">
        <f t="shared" si="59"/>
        <v/>
      </c>
    </row>
    <row r="1916" spans="5:16">
      <c r="E1916" s="44" t="str">
        <f>IFERROR(IF(RIGHT(C1916,3)="999","Contract/Other",VLOOKUP(C1916,'Assistance Listings'!$A$1:$C$9999,2,FALSE)),"")</f>
        <v/>
      </c>
      <c r="G1916" s="1"/>
      <c r="H1916" s="44" t="str">
        <f>IFERROR(IF(G1916="Y","R&amp;D Cluster",VLOOKUP(VALUE(C1916),Clusters!$A$5:$C$9999,3,FALSE)),"")</f>
        <v/>
      </c>
      <c r="K1916" s="30"/>
      <c r="L1916" s="30"/>
      <c r="M1916" s="22"/>
      <c r="N1916" s="22"/>
      <c r="O1916" s="40" t="str">
        <f t="shared" si="58"/>
        <v/>
      </c>
      <c r="P1916" s="41" t="str">
        <f t="shared" si="59"/>
        <v/>
      </c>
    </row>
    <row r="1917" spans="5:16">
      <c r="E1917" s="44" t="str">
        <f>IFERROR(IF(RIGHT(C1917,3)="999","Contract/Other",VLOOKUP(C1917,'Assistance Listings'!$A$1:$C$9999,2,FALSE)),"")</f>
        <v/>
      </c>
      <c r="G1917" s="1"/>
      <c r="H1917" s="44" t="str">
        <f>IFERROR(IF(G1917="Y","R&amp;D Cluster",VLOOKUP(VALUE(C1917),Clusters!$A$5:$C$9999,3,FALSE)),"")</f>
        <v/>
      </c>
      <c r="K1917" s="30"/>
      <c r="L1917" s="30"/>
      <c r="M1917" s="22"/>
      <c r="N1917" s="22"/>
      <c r="O1917" s="40" t="str">
        <f t="shared" si="58"/>
        <v/>
      </c>
      <c r="P1917" s="41" t="str">
        <f t="shared" si="59"/>
        <v/>
      </c>
    </row>
    <row r="1918" spans="5:16">
      <c r="E1918" s="44" t="str">
        <f>IFERROR(IF(RIGHT(C1918,3)="999","Contract/Other",VLOOKUP(C1918,'Assistance Listings'!$A$1:$C$9999,2,FALSE)),"")</f>
        <v/>
      </c>
      <c r="G1918" s="1"/>
      <c r="H1918" s="44" t="str">
        <f>IFERROR(IF(G1918="Y","R&amp;D Cluster",VLOOKUP(VALUE(C1918),Clusters!$A$5:$C$9999,3,FALSE)),"")</f>
        <v/>
      </c>
      <c r="K1918" s="30"/>
      <c r="L1918" s="30"/>
      <c r="M1918" s="22"/>
      <c r="N1918" s="22"/>
      <c r="O1918" s="40" t="str">
        <f t="shared" si="58"/>
        <v/>
      </c>
      <c r="P1918" s="41" t="str">
        <f t="shared" si="59"/>
        <v/>
      </c>
    </row>
    <row r="1919" spans="5:16">
      <c r="E1919" s="44" t="str">
        <f>IFERROR(IF(RIGHT(C1919,3)="999","Contract/Other",VLOOKUP(C1919,'Assistance Listings'!$A$1:$C$9999,2,FALSE)),"")</f>
        <v/>
      </c>
      <c r="G1919" s="1"/>
      <c r="H1919" s="44" t="str">
        <f>IFERROR(IF(G1919="Y","R&amp;D Cluster",VLOOKUP(VALUE(C1919),Clusters!$A$5:$C$9999,3,FALSE)),"")</f>
        <v/>
      </c>
      <c r="K1919" s="30"/>
      <c r="L1919" s="30"/>
      <c r="M1919" s="22"/>
      <c r="N1919" s="22"/>
      <c r="O1919" s="40" t="str">
        <f t="shared" si="58"/>
        <v/>
      </c>
      <c r="P1919" s="41" t="str">
        <f t="shared" si="59"/>
        <v/>
      </c>
    </row>
    <row r="1920" spans="5:16">
      <c r="E1920" s="44" t="str">
        <f>IFERROR(IF(RIGHT(C1920,3)="999","Contract/Other",VLOOKUP(C1920,'Assistance Listings'!$A$1:$C$9999,2,FALSE)),"")</f>
        <v/>
      </c>
      <c r="G1920" s="1"/>
      <c r="H1920" s="44" t="str">
        <f>IFERROR(IF(G1920="Y","R&amp;D Cluster",VLOOKUP(VALUE(C1920),Clusters!$A$5:$C$9999,3,FALSE)),"")</f>
        <v/>
      </c>
      <c r="K1920" s="30"/>
      <c r="L1920" s="30"/>
      <c r="M1920" s="22"/>
      <c r="N1920" s="22"/>
      <c r="O1920" s="40" t="str">
        <f t="shared" si="58"/>
        <v/>
      </c>
      <c r="P1920" s="41" t="str">
        <f t="shared" si="59"/>
        <v/>
      </c>
    </row>
    <row r="1921" spans="5:16">
      <c r="E1921" s="44" t="str">
        <f>IFERROR(IF(RIGHT(C1921,3)="999","Contract/Other",VLOOKUP(C1921,'Assistance Listings'!$A$1:$C$9999,2,FALSE)),"")</f>
        <v/>
      </c>
      <c r="G1921" s="1"/>
      <c r="H1921" s="44" t="str">
        <f>IFERROR(IF(G1921="Y","R&amp;D Cluster",VLOOKUP(VALUE(C1921),Clusters!$A$5:$C$9999,3,FALSE)),"")</f>
        <v/>
      </c>
      <c r="K1921" s="30"/>
      <c r="L1921" s="30"/>
      <c r="M1921" s="22"/>
      <c r="N1921" s="22"/>
      <c r="O1921" s="40" t="str">
        <f t="shared" si="58"/>
        <v/>
      </c>
      <c r="P1921" s="41" t="str">
        <f t="shared" si="59"/>
        <v/>
      </c>
    </row>
    <row r="1922" spans="5:16">
      <c r="E1922" s="44" t="str">
        <f>IFERROR(IF(RIGHT(C1922,3)="999","Contract/Other",VLOOKUP(C1922,'Assistance Listings'!$A$1:$C$9999,2,FALSE)),"")</f>
        <v/>
      </c>
      <c r="G1922" s="1"/>
      <c r="H1922" s="44" t="str">
        <f>IFERROR(IF(G1922="Y","R&amp;D Cluster",VLOOKUP(VALUE(C1922),Clusters!$A$5:$C$9999,3,FALSE)),"")</f>
        <v/>
      </c>
      <c r="K1922" s="30"/>
      <c r="L1922" s="30"/>
      <c r="M1922" s="22"/>
      <c r="N1922" s="22"/>
      <c r="O1922" s="40" t="str">
        <f t="shared" si="58"/>
        <v/>
      </c>
      <c r="P1922" s="41" t="str">
        <f t="shared" si="59"/>
        <v/>
      </c>
    </row>
    <row r="1923" spans="5:16">
      <c r="E1923" s="44" t="str">
        <f>IFERROR(IF(RIGHT(C1923,3)="999","Contract/Other",VLOOKUP(C1923,'Assistance Listings'!$A$1:$C$9999,2,FALSE)),"")</f>
        <v/>
      </c>
      <c r="G1923" s="1"/>
      <c r="H1923" s="44" t="str">
        <f>IFERROR(IF(G1923="Y","R&amp;D Cluster",VLOOKUP(VALUE(C1923),Clusters!$A$5:$C$9999,3,FALSE)),"")</f>
        <v/>
      </c>
      <c r="K1923" s="30"/>
      <c r="L1923" s="30"/>
      <c r="M1923" s="22"/>
      <c r="N1923" s="22"/>
      <c r="O1923" s="40" t="str">
        <f t="shared" si="58"/>
        <v/>
      </c>
      <c r="P1923" s="41" t="str">
        <f t="shared" si="59"/>
        <v/>
      </c>
    </row>
    <row r="1924" spans="5:16">
      <c r="E1924" s="44" t="str">
        <f>IFERROR(IF(RIGHT(C1924,3)="999","Contract/Other",VLOOKUP(C1924,'Assistance Listings'!$A$1:$C$9999,2,FALSE)),"")</f>
        <v/>
      </c>
      <c r="G1924" s="1"/>
      <c r="H1924" s="44" t="str">
        <f>IFERROR(IF(G1924="Y","R&amp;D Cluster",VLOOKUP(VALUE(C1924),Clusters!$A$5:$C$9999,3,FALSE)),"")</f>
        <v/>
      </c>
      <c r="K1924" s="30"/>
      <c r="L1924" s="30"/>
      <c r="M1924" s="22"/>
      <c r="N1924" s="22"/>
      <c r="O1924" s="40" t="str">
        <f t="shared" si="58"/>
        <v/>
      </c>
      <c r="P1924" s="41" t="str">
        <f t="shared" si="59"/>
        <v/>
      </c>
    </row>
    <row r="1925" spans="5:16">
      <c r="E1925" s="44" t="str">
        <f>IFERROR(IF(RIGHT(C1925,3)="999","Contract/Other",VLOOKUP(C1925,'Assistance Listings'!$A$1:$C$9999,2,FALSE)),"")</f>
        <v/>
      </c>
      <c r="G1925" s="1"/>
      <c r="H1925" s="44" t="str">
        <f>IFERROR(IF(G1925="Y","R&amp;D Cluster",VLOOKUP(VALUE(C1925),Clusters!$A$5:$C$9999,3,FALSE)),"")</f>
        <v/>
      </c>
      <c r="K1925" s="30"/>
      <c r="L1925" s="30"/>
      <c r="M1925" s="22"/>
      <c r="N1925" s="22"/>
      <c r="O1925" s="40" t="str">
        <f t="shared" si="58"/>
        <v/>
      </c>
      <c r="P1925" s="41" t="str">
        <f t="shared" si="59"/>
        <v/>
      </c>
    </row>
    <row r="1926" spans="5:16">
      <c r="E1926" s="44" t="str">
        <f>IFERROR(IF(RIGHT(C1926,3)="999","Contract/Other",VLOOKUP(C1926,'Assistance Listings'!$A$1:$C$9999,2,FALSE)),"")</f>
        <v/>
      </c>
      <c r="G1926" s="1"/>
      <c r="H1926" s="44" t="str">
        <f>IFERROR(IF(G1926="Y","R&amp;D Cluster",VLOOKUP(VALUE(C1926),Clusters!$A$5:$C$9999,3,FALSE)),"")</f>
        <v/>
      </c>
      <c r="K1926" s="30"/>
      <c r="L1926" s="30"/>
      <c r="M1926" s="22"/>
      <c r="N1926" s="22"/>
      <c r="O1926" s="40" t="str">
        <f t="shared" si="58"/>
        <v/>
      </c>
      <c r="P1926" s="41" t="str">
        <f t="shared" si="59"/>
        <v/>
      </c>
    </row>
    <row r="1927" spans="5:16">
      <c r="E1927" s="44" t="str">
        <f>IFERROR(IF(RIGHT(C1927,3)="999","Contract/Other",VLOOKUP(C1927,'Assistance Listings'!$A$1:$C$9999,2,FALSE)),"")</f>
        <v/>
      </c>
      <c r="G1927" s="1"/>
      <c r="H1927" s="44" t="str">
        <f>IFERROR(IF(G1927="Y","R&amp;D Cluster",VLOOKUP(VALUE(C1927),Clusters!$A$5:$C$9999,3,FALSE)),"")</f>
        <v/>
      </c>
      <c r="K1927" s="30"/>
      <c r="L1927" s="30"/>
      <c r="M1927" s="22"/>
      <c r="N1927" s="22"/>
      <c r="O1927" s="40" t="str">
        <f t="shared" si="58"/>
        <v/>
      </c>
      <c r="P1927" s="41" t="str">
        <f t="shared" si="59"/>
        <v/>
      </c>
    </row>
    <row r="1928" spans="5:16">
      <c r="E1928" s="44" t="str">
        <f>IFERROR(IF(RIGHT(C1928,3)="999","Contract/Other",VLOOKUP(C1928,'Assistance Listings'!$A$1:$C$9999,2,FALSE)),"")</f>
        <v/>
      </c>
      <c r="G1928" s="1"/>
      <c r="H1928" s="44" t="str">
        <f>IFERROR(IF(G1928="Y","R&amp;D Cluster",VLOOKUP(VALUE(C1928),Clusters!$A$5:$C$9999,3,FALSE)),"")</f>
        <v/>
      </c>
      <c r="K1928" s="30"/>
      <c r="L1928" s="30"/>
      <c r="M1928" s="22"/>
      <c r="N1928" s="22"/>
      <c r="O1928" s="40" t="str">
        <f t="shared" ref="O1928:O1991" si="60">IF(OR(N1928&gt;M1928,N1928&lt;0),"ERROR","")</f>
        <v/>
      </c>
      <c r="P1928" s="41" t="str">
        <f t="shared" ref="P1928:P1991" si="61">IF(ISBLANK(J1928),"",IF(J1928="Y","",IF(J1928="N",IF(ISBLANK(K1928),"Pass-Through Entity Required",IF(LEN(K1928)&gt;70,"Pass-Through Entity Name limited to 70 characters",IF(ISBLANK(L1928),"Pass-Through Entity ID Required",""))))))</f>
        <v/>
      </c>
    </row>
    <row r="1929" spans="5:16">
      <c r="E1929" s="44" t="str">
        <f>IFERROR(IF(RIGHT(C1929,3)="999","Contract/Other",VLOOKUP(C1929,'Assistance Listings'!$A$1:$C$9999,2,FALSE)),"")</f>
        <v/>
      </c>
      <c r="G1929" s="1"/>
      <c r="H1929" s="44" t="str">
        <f>IFERROR(IF(G1929="Y","R&amp;D Cluster",VLOOKUP(VALUE(C1929),Clusters!$A$5:$C$9999,3,FALSE)),"")</f>
        <v/>
      </c>
      <c r="K1929" s="30"/>
      <c r="L1929" s="30"/>
      <c r="M1929" s="22"/>
      <c r="N1929" s="22"/>
      <c r="O1929" s="40" t="str">
        <f t="shared" si="60"/>
        <v/>
      </c>
      <c r="P1929" s="41" t="str">
        <f t="shared" si="61"/>
        <v/>
      </c>
    </row>
    <row r="1930" spans="5:16">
      <c r="E1930" s="44" t="str">
        <f>IFERROR(IF(RIGHT(C1930,3)="999","Contract/Other",VLOOKUP(C1930,'Assistance Listings'!$A$1:$C$9999,2,FALSE)),"")</f>
        <v/>
      </c>
      <c r="G1930" s="1"/>
      <c r="H1930" s="44" t="str">
        <f>IFERROR(IF(G1930="Y","R&amp;D Cluster",VLOOKUP(VALUE(C1930),Clusters!$A$5:$C$9999,3,FALSE)),"")</f>
        <v/>
      </c>
      <c r="K1930" s="30"/>
      <c r="L1930" s="30"/>
      <c r="M1930" s="22"/>
      <c r="N1930" s="22"/>
      <c r="O1930" s="40" t="str">
        <f t="shared" si="60"/>
        <v/>
      </c>
      <c r="P1930" s="41" t="str">
        <f t="shared" si="61"/>
        <v/>
      </c>
    </row>
    <row r="1931" spans="5:16">
      <c r="E1931" s="44" t="str">
        <f>IFERROR(IF(RIGHT(C1931,3)="999","Contract/Other",VLOOKUP(C1931,'Assistance Listings'!$A$1:$C$9999,2,FALSE)),"")</f>
        <v/>
      </c>
      <c r="G1931" s="1"/>
      <c r="H1931" s="44" t="str">
        <f>IFERROR(IF(G1931="Y","R&amp;D Cluster",VLOOKUP(VALUE(C1931),Clusters!$A$5:$C$9999,3,FALSE)),"")</f>
        <v/>
      </c>
      <c r="K1931" s="30"/>
      <c r="L1931" s="30"/>
      <c r="M1931" s="22"/>
      <c r="N1931" s="22"/>
      <c r="O1931" s="40" t="str">
        <f t="shared" si="60"/>
        <v/>
      </c>
      <c r="P1931" s="41" t="str">
        <f t="shared" si="61"/>
        <v/>
      </c>
    </row>
    <row r="1932" spans="5:16">
      <c r="E1932" s="44" t="str">
        <f>IFERROR(IF(RIGHT(C1932,3)="999","Contract/Other",VLOOKUP(C1932,'Assistance Listings'!$A$1:$C$9999,2,FALSE)),"")</f>
        <v/>
      </c>
      <c r="G1932" s="1"/>
      <c r="H1932" s="44" t="str">
        <f>IFERROR(IF(G1932="Y","R&amp;D Cluster",VLOOKUP(VALUE(C1932),Clusters!$A$5:$C$9999,3,FALSE)),"")</f>
        <v/>
      </c>
      <c r="K1932" s="30"/>
      <c r="L1932" s="30"/>
      <c r="M1932" s="22"/>
      <c r="N1932" s="22"/>
      <c r="O1932" s="40" t="str">
        <f t="shared" si="60"/>
        <v/>
      </c>
      <c r="P1932" s="41" t="str">
        <f t="shared" si="61"/>
        <v/>
      </c>
    </row>
    <row r="1933" spans="5:16">
      <c r="E1933" s="44" t="str">
        <f>IFERROR(IF(RIGHT(C1933,3)="999","Contract/Other",VLOOKUP(C1933,'Assistance Listings'!$A$1:$C$9999,2,FALSE)),"")</f>
        <v/>
      </c>
      <c r="G1933" s="1"/>
      <c r="H1933" s="44" t="str">
        <f>IFERROR(IF(G1933="Y","R&amp;D Cluster",VLOOKUP(VALUE(C1933),Clusters!$A$5:$C$9999,3,FALSE)),"")</f>
        <v/>
      </c>
      <c r="K1933" s="30"/>
      <c r="L1933" s="30"/>
      <c r="M1933" s="22"/>
      <c r="N1933" s="22"/>
      <c r="O1933" s="40" t="str">
        <f t="shared" si="60"/>
        <v/>
      </c>
      <c r="P1933" s="41" t="str">
        <f t="shared" si="61"/>
        <v/>
      </c>
    </row>
    <row r="1934" spans="5:16">
      <c r="E1934" s="44" t="str">
        <f>IFERROR(IF(RIGHT(C1934,3)="999","Contract/Other",VLOOKUP(C1934,'Assistance Listings'!$A$1:$C$9999,2,FALSE)),"")</f>
        <v/>
      </c>
      <c r="G1934" s="1"/>
      <c r="H1934" s="44" t="str">
        <f>IFERROR(IF(G1934="Y","R&amp;D Cluster",VLOOKUP(VALUE(C1934),Clusters!$A$5:$C$9999,3,FALSE)),"")</f>
        <v/>
      </c>
      <c r="K1934" s="30"/>
      <c r="L1934" s="30"/>
      <c r="M1934" s="22"/>
      <c r="N1934" s="22"/>
      <c r="O1934" s="40" t="str">
        <f t="shared" si="60"/>
        <v/>
      </c>
      <c r="P1934" s="41" t="str">
        <f t="shared" si="61"/>
        <v/>
      </c>
    </row>
    <row r="1935" spans="5:16">
      <c r="E1935" s="44" t="str">
        <f>IFERROR(IF(RIGHT(C1935,3)="999","Contract/Other",VLOOKUP(C1935,'Assistance Listings'!$A$1:$C$9999,2,FALSE)),"")</f>
        <v/>
      </c>
      <c r="G1935" s="1"/>
      <c r="H1935" s="44" t="str">
        <f>IFERROR(IF(G1935="Y","R&amp;D Cluster",VLOOKUP(VALUE(C1935),Clusters!$A$5:$C$9999,3,FALSE)),"")</f>
        <v/>
      </c>
      <c r="K1935" s="30"/>
      <c r="L1935" s="30"/>
      <c r="M1935" s="22"/>
      <c r="N1935" s="22"/>
      <c r="O1935" s="40" t="str">
        <f t="shared" si="60"/>
        <v/>
      </c>
      <c r="P1935" s="41" t="str">
        <f t="shared" si="61"/>
        <v/>
      </c>
    </row>
    <row r="1936" spans="5:16">
      <c r="E1936" s="44" t="str">
        <f>IFERROR(IF(RIGHT(C1936,3)="999","Contract/Other",VLOOKUP(C1936,'Assistance Listings'!$A$1:$C$9999,2,FALSE)),"")</f>
        <v/>
      </c>
      <c r="G1936" s="1"/>
      <c r="H1936" s="44" t="str">
        <f>IFERROR(IF(G1936="Y","R&amp;D Cluster",VLOOKUP(VALUE(C1936),Clusters!$A$5:$C$9999,3,FALSE)),"")</f>
        <v/>
      </c>
      <c r="K1936" s="30"/>
      <c r="L1936" s="30"/>
      <c r="M1936" s="22"/>
      <c r="N1936" s="22"/>
      <c r="O1936" s="40" t="str">
        <f t="shared" si="60"/>
        <v/>
      </c>
      <c r="P1936" s="41" t="str">
        <f t="shared" si="61"/>
        <v/>
      </c>
    </row>
    <row r="1937" spans="5:16">
      <c r="E1937" s="44" t="str">
        <f>IFERROR(IF(RIGHT(C1937,3)="999","Contract/Other",VLOOKUP(C1937,'Assistance Listings'!$A$1:$C$9999,2,FALSE)),"")</f>
        <v/>
      </c>
      <c r="G1937" s="1"/>
      <c r="H1937" s="44" t="str">
        <f>IFERROR(IF(G1937="Y","R&amp;D Cluster",VLOOKUP(VALUE(C1937),Clusters!$A$5:$C$9999,3,FALSE)),"")</f>
        <v/>
      </c>
      <c r="K1937" s="30"/>
      <c r="L1937" s="30"/>
      <c r="M1937" s="22"/>
      <c r="N1937" s="22"/>
      <c r="O1937" s="40" t="str">
        <f t="shared" si="60"/>
        <v/>
      </c>
      <c r="P1937" s="41" t="str">
        <f t="shared" si="61"/>
        <v/>
      </c>
    </row>
    <row r="1938" spans="5:16">
      <c r="E1938" s="44" t="str">
        <f>IFERROR(IF(RIGHT(C1938,3)="999","Contract/Other",VLOOKUP(C1938,'Assistance Listings'!$A$1:$C$9999,2,FALSE)),"")</f>
        <v/>
      </c>
      <c r="G1938" s="1"/>
      <c r="H1938" s="44" t="str">
        <f>IFERROR(IF(G1938="Y","R&amp;D Cluster",VLOOKUP(VALUE(C1938),Clusters!$A$5:$C$9999,3,FALSE)),"")</f>
        <v/>
      </c>
      <c r="K1938" s="30"/>
      <c r="L1938" s="30"/>
      <c r="M1938" s="22"/>
      <c r="N1938" s="22"/>
      <c r="O1938" s="40" t="str">
        <f t="shared" si="60"/>
        <v/>
      </c>
      <c r="P1938" s="41" t="str">
        <f t="shared" si="61"/>
        <v/>
      </c>
    </row>
    <row r="1939" spans="5:16">
      <c r="E1939" s="44" t="str">
        <f>IFERROR(IF(RIGHT(C1939,3)="999","Contract/Other",VLOOKUP(C1939,'Assistance Listings'!$A$1:$C$9999,2,FALSE)),"")</f>
        <v/>
      </c>
      <c r="G1939" s="1"/>
      <c r="H1939" s="44" t="str">
        <f>IFERROR(IF(G1939="Y","R&amp;D Cluster",VLOOKUP(VALUE(C1939),Clusters!$A$5:$C$9999,3,FALSE)),"")</f>
        <v/>
      </c>
      <c r="K1939" s="30"/>
      <c r="L1939" s="30"/>
      <c r="M1939" s="22"/>
      <c r="N1939" s="22"/>
      <c r="O1939" s="40" t="str">
        <f t="shared" si="60"/>
        <v/>
      </c>
      <c r="P1939" s="41" t="str">
        <f t="shared" si="61"/>
        <v/>
      </c>
    </row>
    <row r="1940" spans="5:16">
      <c r="E1940" s="44" t="str">
        <f>IFERROR(IF(RIGHT(C1940,3)="999","Contract/Other",VLOOKUP(C1940,'Assistance Listings'!$A$1:$C$9999,2,FALSE)),"")</f>
        <v/>
      </c>
      <c r="G1940" s="1"/>
      <c r="H1940" s="44" t="str">
        <f>IFERROR(IF(G1940="Y","R&amp;D Cluster",VLOOKUP(VALUE(C1940),Clusters!$A$5:$C$9999,3,FALSE)),"")</f>
        <v/>
      </c>
      <c r="K1940" s="30"/>
      <c r="L1940" s="30"/>
      <c r="M1940" s="22"/>
      <c r="N1940" s="22"/>
      <c r="O1940" s="40" t="str">
        <f t="shared" si="60"/>
        <v/>
      </c>
      <c r="P1940" s="41" t="str">
        <f t="shared" si="61"/>
        <v/>
      </c>
    </row>
    <row r="1941" spans="5:16">
      <c r="E1941" s="44" t="str">
        <f>IFERROR(IF(RIGHT(C1941,3)="999","Contract/Other",VLOOKUP(C1941,'Assistance Listings'!$A$1:$C$9999,2,FALSE)),"")</f>
        <v/>
      </c>
      <c r="G1941" s="1"/>
      <c r="H1941" s="44" t="str">
        <f>IFERROR(IF(G1941="Y","R&amp;D Cluster",VLOOKUP(VALUE(C1941),Clusters!$A$5:$C$9999,3,FALSE)),"")</f>
        <v/>
      </c>
      <c r="K1941" s="30"/>
      <c r="L1941" s="30"/>
      <c r="M1941" s="22"/>
      <c r="N1941" s="22"/>
      <c r="O1941" s="40" t="str">
        <f t="shared" si="60"/>
        <v/>
      </c>
      <c r="P1941" s="41" t="str">
        <f t="shared" si="61"/>
        <v/>
      </c>
    </row>
    <row r="1942" spans="5:16">
      <c r="E1942" s="44" t="str">
        <f>IFERROR(IF(RIGHT(C1942,3)="999","Contract/Other",VLOOKUP(C1942,'Assistance Listings'!$A$1:$C$9999,2,FALSE)),"")</f>
        <v/>
      </c>
      <c r="G1942" s="1"/>
      <c r="H1942" s="44" t="str">
        <f>IFERROR(IF(G1942="Y","R&amp;D Cluster",VLOOKUP(VALUE(C1942),Clusters!$A$5:$C$9999,3,FALSE)),"")</f>
        <v/>
      </c>
      <c r="K1942" s="30"/>
      <c r="L1942" s="30"/>
      <c r="M1942" s="22"/>
      <c r="N1942" s="22"/>
      <c r="O1942" s="40" t="str">
        <f t="shared" si="60"/>
        <v/>
      </c>
      <c r="P1942" s="41" t="str">
        <f t="shared" si="61"/>
        <v/>
      </c>
    </row>
    <row r="1943" spans="5:16">
      <c r="E1943" s="44" t="str">
        <f>IFERROR(IF(RIGHT(C1943,3)="999","Contract/Other",VLOOKUP(C1943,'Assistance Listings'!$A$1:$C$9999,2,FALSE)),"")</f>
        <v/>
      </c>
      <c r="G1943" s="1"/>
      <c r="H1943" s="44" t="str">
        <f>IFERROR(IF(G1943="Y","R&amp;D Cluster",VLOOKUP(VALUE(C1943),Clusters!$A$5:$C$9999,3,FALSE)),"")</f>
        <v/>
      </c>
      <c r="K1943" s="30"/>
      <c r="L1943" s="30"/>
      <c r="M1943" s="22"/>
      <c r="N1943" s="22"/>
      <c r="O1943" s="40" t="str">
        <f t="shared" si="60"/>
        <v/>
      </c>
      <c r="P1943" s="41" t="str">
        <f t="shared" si="61"/>
        <v/>
      </c>
    </row>
    <row r="1944" spans="5:16">
      <c r="E1944" s="44" t="str">
        <f>IFERROR(IF(RIGHT(C1944,3)="999","Contract/Other",VLOOKUP(C1944,'Assistance Listings'!$A$1:$C$9999,2,FALSE)),"")</f>
        <v/>
      </c>
      <c r="G1944" s="1"/>
      <c r="H1944" s="44" t="str">
        <f>IFERROR(IF(G1944="Y","R&amp;D Cluster",VLOOKUP(VALUE(C1944),Clusters!$A$5:$C$9999,3,FALSE)),"")</f>
        <v/>
      </c>
      <c r="K1944" s="30"/>
      <c r="L1944" s="30"/>
      <c r="M1944" s="22"/>
      <c r="N1944" s="22"/>
      <c r="O1944" s="40" t="str">
        <f t="shared" si="60"/>
        <v/>
      </c>
      <c r="P1944" s="41" t="str">
        <f t="shared" si="61"/>
        <v/>
      </c>
    </row>
    <row r="1945" spans="5:16">
      <c r="E1945" s="44" t="str">
        <f>IFERROR(IF(RIGHT(C1945,3)="999","Contract/Other",VLOOKUP(C1945,'Assistance Listings'!$A$1:$C$9999,2,FALSE)),"")</f>
        <v/>
      </c>
      <c r="G1945" s="1"/>
      <c r="H1945" s="44" t="str">
        <f>IFERROR(IF(G1945="Y","R&amp;D Cluster",VLOOKUP(VALUE(C1945),Clusters!$A$5:$C$9999,3,FALSE)),"")</f>
        <v/>
      </c>
      <c r="K1945" s="30"/>
      <c r="L1945" s="30"/>
      <c r="M1945" s="22"/>
      <c r="N1945" s="22"/>
      <c r="O1945" s="40" t="str">
        <f t="shared" si="60"/>
        <v/>
      </c>
      <c r="P1945" s="41" t="str">
        <f t="shared" si="61"/>
        <v/>
      </c>
    </row>
    <row r="1946" spans="5:16">
      <c r="E1946" s="44" t="str">
        <f>IFERROR(IF(RIGHT(C1946,3)="999","Contract/Other",VLOOKUP(C1946,'Assistance Listings'!$A$1:$C$9999,2,FALSE)),"")</f>
        <v/>
      </c>
      <c r="G1946" s="1"/>
      <c r="H1946" s="44" t="str">
        <f>IFERROR(IF(G1946="Y","R&amp;D Cluster",VLOOKUP(VALUE(C1946),Clusters!$A$5:$C$9999,3,FALSE)),"")</f>
        <v/>
      </c>
      <c r="K1946" s="30"/>
      <c r="L1946" s="30"/>
      <c r="M1946" s="22"/>
      <c r="N1946" s="22"/>
      <c r="O1946" s="40" t="str">
        <f t="shared" si="60"/>
        <v/>
      </c>
      <c r="P1946" s="41" t="str">
        <f t="shared" si="61"/>
        <v/>
      </c>
    </row>
    <row r="1947" spans="5:16">
      <c r="E1947" s="44" t="str">
        <f>IFERROR(IF(RIGHT(C1947,3)="999","Contract/Other",VLOOKUP(C1947,'Assistance Listings'!$A$1:$C$9999,2,FALSE)),"")</f>
        <v/>
      </c>
      <c r="G1947" s="1"/>
      <c r="H1947" s="44" t="str">
        <f>IFERROR(IF(G1947="Y","R&amp;D Cluster",VLOOKUP(VALUE(C1947),Clusters!$A$5:$C$9999,3,FALSE)),"")</f>
        <v/>
      </c>
      <c r="K1947" s="30"/>
      <c r="L1947" s="30"/>
      <c r="M1947" s="22"/>
      <c r="N1947" s="22"/>
      <c r="O1947" s="40" t="str">
        <f t="shared" si="60"/>
        <v/>
      </c>
      <c r="P1947" s="41" t="str">
        <f t="shared" si="61"/>
        <v/>
      </c>
    </row>
    <row r="1948" spans="5:16">
      <c r="E1948" s="44" t="str">
        <f>IFERROR(IF(RIGHT(C1948,3)="999","Contract/Other",VLOOKUP(C1948,'Assistance Listings'!$A$1:$C$9999,2,FALSE)),"")</f>
        <v/>
      </c>
      <c r="G1948" s="1"/>
      <c r="H1948" s="44" t="str">
        <f>IFERROR(IF(G1948="Y","R&amp;D Cluster",VLOOKUP(VALUE(C1948),Clusters!$A$5:$C$9999,3,FALSE)),"")</f>
        <v/>
      </c>
      <c r="K1948" s="30"/>
      <c r="L1948" s="30"/>
      <c r="M1948" s="22"/>
      <c r="N1948" s="22"/>
      <c r="O1948" s="40" t="str">
        <f t="shared" si="60"/>
        <v/>
      </c>
      <c r="P1948" s="41" t="str">
        <f t="shared" si="61"/>
        <v/>
      </c>
    </row>
    <row r="1949" spans="5:16">
      <c r="E1949" s="44" t="str">
        <f>IFERROR(IF(RIGHT(C1949,3)="999","Contract/Other",VLOOKUP(C1949,'Assistance Listings'!$A$1:$C$9999,2,FALSE)),"")</f>
        <v/>
      </c>
      <c r="G1949" s="1"/>
      <c r="H1949" s="44" t="str">
        <f>IFERROR(IF(G1949="Y","R&amp;D Cluster",VLOOKUP(VALUE(C1949),Clusters!$A$5:$C$9999,3,FALSE)),"")</f>
        <v/>
      </c>
      <c r="K1949" s="30"/>
      <c r="L1949" s="30"/>
      <c r="M1949" s="22"/>
      <c r="N1949" s="22"/>
      <c r="O1949" s="40" t="str">
        <f t="shared" si="60"/>
        <v/>
      </c>
      <c r="P1949" s="41" t="str">
        <f t="shared" si="61"/>
        <v/>
      </c>
    </row>
    <row r="1950" spans="5:16">
      <c r="E1950" s="44" t="str">
        <f>IFERROR(IF(RIGHT(C1950,3)="999","Contract/Other",VLOOKUP(C1950,'Assistance Listings'!$A$1:$C$9999,2,FALSE)),"")</f>
        <v/>
      </c>
      <c r="G1950" s="1"/>
      <c r="H1950" s="44" t="str">
        <f>IFERROR(IF(G1950="Y","R&amp;D Cluster",VLOOKUP(VALUE(C1950),Clusters!$A$5:$C$9999,3,FALSE)),"")</f>
        <v/>
      </c>
      <c r="K1950" s="30"/>
      <c r="L1950" s="30"/>
      <c r="M1950" s="22"/>
      <c r="N1950" s="22"/>
      <c r="O1950" s="40" t="str">
        <f t="shared" si="60"/>
        <v/>
      </c>
      <c r="P1950" s="41" t="str">
        <f t="shared" si="61"/>
        <v/>
      </c>
    </row>
    <row r="1951" spans="5:16">
      <c r="E1951" s="44" t="str">
        <f>IFERROR(IF(RIGHT(C1951,3)="999","Contract/Other",VLOOKUP(C1951,'Assistance Listings'!$A$1:$C$9999,2,FALSE)),"")</f>
        <v/>
      </c>
      <c r="G1951" s="1"/>
      <c r="H1951" s="44" t="str">
        <f>IFERROR(IF(G1951="Y","R&amp;D Cluster",VLOOKUP(VALUE(C1951),Clusters!$A$5:$C$9999,3,FALSE)),"")</f>
        <v/>
      </c>
      <c r="K1951" s="30"/>
      <c r="L1951" s="30"/>
      <c r="M1951" s="22"/>
      <c r="N1951" s="22"/>
      <c r="O1951" s="40" t="str">
        <f t="shared" si="60"/>
        <v/>
      </c>
      <c r="P1951" s="41" t="str">
        <f t="shared" si="61"/>
        <v/>
      </c>
    </row>
    <row r="1952" spans="5:16">
      <c r="E1952" s="44" t="str">
        <f>IFERROR(IF(RIGHT(C1952,3)="999","Contract/Other",VLOOKUP(C1952,'Assistance Listings'!$A$1:$C$9999,2,FALSE)),"")</f>
        <v/>
      </c>
      <c r="G1952" s="1"/>
      <c r="H1952" s="44" t="str">
        <f>IFERROR(IF(G1952="Y","R&amp;D Cluster",VLOOKUP(VALUE(C1952),Clusters!$A$5:$C$9999,3,FALSE)),"")</f>
        <v/>
      </c>
      <c r="K1952" s="30"/>
      <c r="L1952" s="30"/>
      <c r="M1952" s="22"/>
      <c r="N1952" s="22"/>
      <c r="O1952" s="40" t="str">
        <f t="shared" si="60"/>
        <v/>
      </c>
      <c r="P1952" s="41" t="str">
        <f t="shared" si="61"/>
        <v/>
      </c>
    </row>
    <row r="1953" spans="5:16">
      <c r="E1953" s="44" t="str">
        <f>IFERROR(IF(RIGHT(C1953,3)="999","Contract/Other",VLOOKUP(C1953,'Assistance Listings'!$A$1:$C$9999,2,FALSE)),"")</f>
        <v/>
      </c>
      <c r="G1953" s="1"/>
      <c r="H1953" s="44" t="str">
        <f>IFERROR(IF(G1953="Y","R&amp;D Cluster",VLOOKUP(VALUE(C1953),Clusters!$A$5:$C$9999,3,FALSE)),"")</f>
        <v/>
      </c>
      <c r="K1953" s="30"/>
      <c r="L1953" s="30"/>
      <c r="M1953" s="22"/>
      <c r="N1953" s="22"/>
      <c r="O1953" s="40" t="str">
        <f t="shared" si="60"/>
        <v/>
      </c>
      <c r="P1953" s="41" t="str">
        <f t="shared" si="61"/>
        <v/>
      </c>
    </row>
    <row r="1954" spans="5:16">
      <c r="E1954" s="44" t="str">
        <f>IFERROR(IF(RIGHT(C1954,3)="999","Contract/Other",VLOOKUP(C1954,'Assistance Listings'!$A$1:$C$9999,2,FALSE)),"")</f>
        <v/>
      </c>
      <c r="G1954" s="1"/>
      <c r="H1954" s="44" t="str">
        <f>IFERROR(IF(G1954="Y","R&amp;D Cluster",VLOOKUP(VALUE(C1954),Clusters!$A$5:$C$9999,3,FALSE)),"")</f>
        <v/>
      </c>
      <c r="K1954" s="30"/>
      <c r="L1954" s="30"/>
      <c r="M1954" s="22"/>
      <c r="N1954" s="22"/>
      <c r="O1954" s="40" t="str">
        <f t="shared" si="60"/>
        <v/>
      </c>
      <c r="P1954" s="41" t="str">
        <f t="shared" si="61"/>
        <v/>
      </c>
    </row>
    <row r="1955" spans="5:16">
      <c r="E1955" s="44" t="str">
        <f>IFERROR(IF(RIGHT(C1955,3)="999","Contract/Other",VLOOKUP(C1955,'Assistance Listings'!$A$1:$C$9999,2,FALSE)),"")</f>
        <v/>
      </c>
      <c r="G1955" s="1"/>
      <c r="H1955" s="44" t="str">
        <f>IFERROR(IF(G1955="Y","R&amp;D Cluster",VLOOKUP(VALUE(C1955),Clusters!$A$5:$C$9999,3,FALSE)),"")</f>
        <v/>
      </c>
      <c r="K1955" s="30"/>
      <c r="L1955" s="30"/>
      <c r="M1955" s="22"/>
      <c r="N1955" s="22"/>
      <c r="O1955" s="40" t="str">
        <f t="shared" si="60"/>
        <v/>
      </c>
      <c r="P1955" s="41" t="str">
        <f t="shared" si="61"/>
        <v/>
      </c>
    </row>
    <row r="1956" spans="5:16">
      <c r="E1956" s="44" t="str">
        <f>IFERROR(IF(RIGHT(C1956,3)="999","Contract/Other",VLOOKUP(C1956,'Assistance Listings'!$A$1:$C$9999,2,FALSE)),"")</f>
        <v/>
      </c>
      <c r="G1956" s="1"/>
      <c r="H1956" s="44" t="str">
        <f>IFERROR(IF(G1956="Y","R&amp;D Cluster",VLOOKUP(VALUE(C1956),Clusters!$A$5:$C$9999,3,FALSE)),"")</f>
        <v/>
      </c>
      <c r="K1956" s="30"/>
      <c r="L1956" s="30"/>
      <c r="M1956" s="22"/>
      <c r="N1956" s="22"/>
      <c r="O1956" s="40" t="str">
        <f t="shared" si="60"/>
        <v/>
      </c>
      <c r="P1956" s="41" t="str">
        <f t="shared" si="61"/>
        <v/>
      </c>
    </row>
    <row r="1957" spans="5:16">
      <c r="E1957" s="44" t="str">
        <f>IFERROR(IF(RIGHT(C1957,3)="999","Contract/Other",VLOOKUP(C1957,'Assistance Listings'!$A$1:$C$9999,2,FALSE)),"")</f>
        <v/>
      </c>
      <c r="G1957" s="1"/>
      <c r="H1957" s="44" t="str">
        <f>IFERROR(IF(G1957="Y","R&amp;D Cluster",VLOOKUP(VALUE(C1957),Clusters!$A$5:$C$9999,3,FALSE)),"")</f>
        <v/>
      </c>
      <c r="K1957" s="30"/>
      <c r="L1957" s="30"/>
      <c r="M1957" s="22"/>
      <c r="N1957" s="22"/>
      <c r="O1957" s="40" t="str">
        <f t="shared" si="60"/>
        <v/>
      </c>
      <c r="P1957" s="41" t="str">
        <f t="shared" si="61"/>
        <v/>
      </c>
    </row>
    <row r="1958" spans="5:16">
      <c r="E1958" s="44" t="str">
        <f>IFERROR(IF(RIGHT(C1958,3)="999","Contract/Other",VLOOKUP(C1958,'Assistance Listings'!$A$1:$C$9999,2,FALSE)),"")</f>
        <v/>
      </c>
      <c r="G1958" s="1"/>
      <c r="H1958" s="44" t="str">
        <f>IFERROR(IF(G1958="Y","R&amp;D Cluster",VLOOKUP(VALUE(C1958),Clusters!$A$5:$C$9999,3,FALSE)),"")</f>
        <v/>
      </c>
      <c r="K1958" s="30"/>
      <c r="L1958" s="30"/>
      <c r="M1958" s="22"/>
      <c r="N1958" s="22"/>
      <c r="O1958" s="40" t="str">
        <f t="shared" si="60"/>
        <v/>
      </c>
      <c r="P1958" s="41" t="str">
        <f t="shared" si="61"/>
        <v/>
      </c>
    </row>
    <row r="1959" spans="5:16">
      <c r="E1959" s="44" t="str">
        <f>IFERROR(IF(RIGHT(C1959,3)="999","Contract/Other",VLOOKUP(C1959,'Assistance Listings'!$A$1:$C$9999,2,FALSE)),"")</f>
        <v/>
      </c>
      <c r="G1959" s="1"/>
      <c r="H1959" s="44" t="str">
        <f>IFERROR(IF(G1959="Y","R&amp;D Cluster",VLOOKUP(VALUE(C1959),Clusters!$A$5:$C$9999,3,FALSE)),"")</f>
        <v/>
      </c>
      <c r="K1959" s="30"/>
      <c r="L1959" s="30"/>
      <c r="M1959" s="22"/>
      <c r="N1959" s="22"/>
      <c r="O1959" s="40" t="str">
        <f t="shared" si="60"/>
        <v/>
      </c>
      <c r="P1959" s="41" t="str">
        <f t="shared" si="61"/>
        <v/>
      </c>
    </row>
    <row r="1960" spans="5:16">
      <c r="E1960" s="44" t="str">
        <f>IFERROR(IF(RIGHT(C1960,3)="999","Contract/Other",VLOOKUP(C1960,'Assistance Listings'!$A$1:$C$9999,2,FALSE)),"")</f>
        <v/>
      </c>
      <c r="G1960" s="1"/>
      <c r="H1960" s="44" t="str">
        <f>IFERROR(IF(G1960="Y","R&amp;D Cluster",VLOOKUP(VALUE(C1960),Clusters!$A$5:$C$9999,3,FALSE)),"")</f>
        <v/>
      </c>
      <c r="K1960" s="30"/>
      <c r="L1960" s="30"/>
      <c r="M1960" s="22"/>
      <c r="N1960" s="22"/>
      <c r="O1960" s="40" t="str">
        <f t="shared" si="60"/>
        <v/>
      </c>
      <c r="P1960" s="41" t="str">
        <f t="shared" si="61"/>
        <v/>
      </c>
    </row>
    <row r="1961" spans="5:16">
      <c r="E1961" s="44" t="str">
        <f>IFERROR(IF(RIGHT(C1961,3)="999","Contract/Other",VLOOKUP(C1961,'Assistance Listings'!$A$1:$C$9999,2,FALSE)),"")</f>
        <v/>
      </c>
      <c r="G1961" s="1"/>
      <c r="H1961" s="44" t="str">
        <f>IFERROR(IF(G1961="Y","R&amp;D Cluster",VLOOKUP(VALUE(C1961),Clusters!$A$5:$C$9999,3,FALSE)),"")</f>
        <v/>
      </c>
      <c r="K1961" s="30"/>
      <c r="L1961" s="30"/>
      <c r="M1961" s="22"/>
      <c r="N1961" s="22"/>
      <c r="O1961" s="40" t="str">
        <f t="shared" si="60"/>
        <v/>
      </c>
      <c r="P1961" s="41" t="str">
        <f t="shared" si="61"/>
        <v/>
      </c>
    </row>
    <row r="1962" spans="5:16">
      <c r="E1962" s="44" t="str">
        <f>IFERROR(IF(RIGHT(C1962,3)="999","Contract/Other",VLOOKUP(C1962,'Assistance Listings'!$A$1:$C$9999,2,FALSE)),"")</f>
        <v/>
      </c>
      <c r="G1962" s="1"/>
      <c r="H1962" s="44" t="str">
        <f>IFERROR(IF(G1962="Y","R&amp;D Cluster",VLOOKUP(VALUE(C1962),Clusters!$A$5:$C$9999,3,FALSE)),"")</f>
        <v/>
      </c>
      <c r="K1962" s="30"/>
      <c r="L1962" s="30"/>
      <c r="M1962" s="22"/>
      <c r="N1962" s="22"/>
      <c r="O1962" s="40" t="str">
        <f t="shared" si="60"/>
        <v/>
      </c>
      <c r="P1962" s="41" t="str">
        <f t="shared" si="61"/>
        <v/>
      </c>
    </row>
    <row r="1963" spans="5:16">
      <c r="E1963" s="44" t="str">
        <f>IFERROR(IF(RIGHT(C1963,3)="999","Contract/Other",VLOOKUP(C1963,'Assistance Listings'!$A$1:$C$9999,2,FALSE)),"")</f>
        <v/>
      </c>
      <c r="G1963" s="1"/>
      <c r="H1963" s="44" t="str">
        <f>IFERROR(IF(G1963="Y","R&amp;D Cluster",VLOOKUP(VALUE(C1963),Clusters!$A$5:$C$9999,3,FALSE)),"")</f>
        <v/>
      </c>
      <c r="K1963" s="30"/>
      <c r="L1963" s="30"/>
      <c r="M1963" s="22"/>
      <c r="N1963" s="22"/>
      <c r="O1963" s="40" t="str">
        <f t="shared" si="60"/>
        <v/>
      </c>
      <c r="P1963" s="41" t="str">
        <f t="shared" si="61"/>
        <v/>
      </c>
    </row>
    <row r="1964" spans="5:16">
      <c r="E1964" s="44" t="str">
        <f>IFERROR(IF(RIGHT(C1964,3)="999","Contract/Other",VLOOKUP(C1964,'Assistance Listings'!$A$1:$C$9999,2,FALSE)),"")</f>
        <v/>
      </c>
      <c r="G1964" s="1"/>
      <c r="H1964" s="44" t="str">
        <f>IFERROR(IF(G1964="Y","R&amp;D Cluster",VLOOKUP(VALUE(C1964),Clusters!$A$5:$C$9999,3,FALSE)),"")</f>
        <v/>
      </c>
      <c r="K1964" s="30"/>
      <c r="L1964" s="30"/>
      <c r="M1964" s="22"/>
      <c r="N1964" s="22"/>
      <c r="O1964" s="40" t="str">
        <f t="shared" si="60"/>
        <v/>
      </c>
      <c r="P1964" s="41" t="str">
        <f t="shared" si="61"/>
        <v/>
      </c>
    </row>
    <row r="1965" spans="5:16">
      <c r="E1965" s="44" t="str">
        <f>IFERROR(IF(RIGHT(C1965,3)="999","Contract/Other",VLOOKUP(C1965,'Assistance Listings'!$A$1:$C$9999,2,FALSE)),"")</f>
        <v/>
      </c>
      <c r="G1965" s="1"/>
      <c r="H1965" s="44" t="str">
        <f>IFERROR(IF(G1965="Y","R&amp;D Cluster",VLOOKUP(VALUE(C1965),Clusters!$A$5:$C$9999,3,FALSE)),"")</f>
        <v/>
      </c>
      <c r="K1965" s="30"/>
      <c r="L1965" s="30"/>
      <c r="M1965" s="22"/>
      <c r="N1965" s="22"/>
      <c r="O1965" s="40" t="str">
        <f t="shared" si="60"/>
        <v/>
      </c>
      <c r="P1965" s="41" t="str">
        <f t="shared" si="61"/>
        <v/>
      </c>
    </row>
    <row r="1966" spans="5:16">
      <c r="E1966" s="44" t="str">
        <f>IFERROR(IF(RIGHT(C1966,3)="999","Contract/Other",VLOOKUP(C1966,'Assistance Listings'!$A$1:$C$9999,2,FALSE)),"")</f>
        <v/>
      </c>
      <c r="G1966" s="1"/>
      <c r="H1966" s="44" t="str">
        <f>IFERROR(IF(G1966="Y","R&amp;D Cluster",VLOOKUP(VALUE(C1966),Clusters!$A$5:$C$9999,3,FALSE)),"")</f>
        <v/>
      </c>
      <c r="K1966" s="30"/>
      <c r="L1966" s="30"/>
      <c r="M1966" s="22"/>
      <c r="N1966" s="22"/>
      <c r="O1966" s="40" t="str">
        <f t="shared" si="60"/>
        <v/>
      </c>
      <c r="P1966" s="41" t="str">
        <f t="shared" si="61"/>
        <v/>
      </c>
    </row>
    <row r="1967" spans="5:16">
      <c r="E1967" s="44" t="str">
        <f>IFERROR(IF(RIGHT(C1967,3)="999","Contract/Other",VLOOKUP(C1967,'Assistance Listings'!$A$1:$C$9999,2,FALSE)),"")</f>
        <v/>
      </c>
      <c r="G1967" s="1"/>
      <c r="H1967" s="44" t="str">
        <f>IFERROR(IF(G1967="Y","R&amp;D Cluster",VLOOKUP(VALUE(C1967),Clusters!$A$5:$C$9999,3,FALSE)),"")</f>
        <v/>
      </c>
      <c r="K1967" s="30"/>
      <c r="L1967" s="30"/>
      <c r="M1967" s="22"/>
      <c r="N1967" s="22"/>
      <c r="O1967" s="40" t="str">
        <f t="shared" si="60"/>
        <v/>
      </c>
      <c r="P1967" s="41" t="str">
        <f t="shared" si="61"/>
        <v/>
      </c>
    </row>
    <row r="1968" spans="5:16">
      <c r="E1968" s="44" t="str">
        <f>IFERROR(IF(RIGHT(C1968,3)="999","Contract/Other",VLOOKUP(C1968,'Assistance Listings'!$A$1:$C$9999,2,FALSE)),"")</f>
        <v/>
      </c>
      <c r="G1968" s="1"/>
      <c r="H1968" s="44" t="str">
        <f>IFERROR(IF(G1968="Y","R&amp;D Cluster",VLOOKUP(VALUE(C1968),Clusters!$A$5:$C$9999,3,FALSE)),"")</f>
        <v/>
      </c>
      <c r="K1968" s="30"/>
      <c r="L1968" s="30"/>
      <c r="M1968" s="22"/>
      <c r="N1968" s="22"/>
      <c r="O1968" s="40" t="str">
        <f t="shared" si="60"/>
        <v/>
      </c>
      <c r="P1968" s="41" t="str">
        <f t="shared" si="61"/>
        <v/>
      </c>
    </row>
    <row r="1969" spans="5:16">
      <c r="E1969" s="44" t="str">
        <f>IFERROR(IF(RIGHT(C1969,3)="999","Contract/Other",VLOOKUP(C1969,'Assistance Listings'!$A$1:$C$9999,2,FALSE)),"")</f>
        <v/>
      </c>
      <c r="G1969" s="1"/>
      <c r="H1969" s="44" t="str">
        <f>IFERROR(IF(G1969="Y","R&amp;D Cluster",VLOOKUP(VALUE(C1969),Clusters!$A$5:$C$9999,3,FALSE)),"")</f>
        <v/>
      </c>
      <c r="K1969" s="30"/>
      <c r="L1969" s="30"/>
      <c r="M1969" s="22"/>
      <c r="N1969" s="22"/>
      <c r="O1969" s="40" t="str">
        <f t="shared" si="60"/>
        <v/>
      </c>
      <c r="P1969" s="41" t="str">
        <f t="shared" si="61"/>
        <v/>
      </c>
    </row>
    <row r="1970" spans="5:16">
      <c r="E1970" s="44" t="str">
        <f>IFERROR(IF(RIGHT(C1970,3)="999","Contract/Other",VLOOKUP(C1970,'Assistance Listings'!$A$1:$C$9999,2,FALSE)),"")</f>
        <v/>
      </c>
      <c r="G1970" s="1"/>
      <c r="H1970" s="44" t="str">
        <f>IFERROR(IF(G1970="Y","R&amp;D Cluster",VLOOKUP(VALUE(C1970),Clusters!$A$5:$C$9999,3,FALSE)),"")</f>
        <v/>
      </c>
      <c r="K1970" s="30"/>
      <c r="L1970" s="30"/>
      <c r="M1970" s="22"/>
      <c r="N1970" s="22"/>
      <c r="O1970" s="40" t="str">
        <f t="shared" si="60"/>
        <v/>
      </c>
      <c r="P1970" s="41" t="str">
        <f t="shared" si="61"/>
        <v/>
      </c>
    </row>
    <row r="1971" spans="5:16">
      <c r="E1971" s="44" t="str">
        <f>IFERROR(IF(RIGHT(C1971,3)="999","Contract/Other",VLOOKUP(C1971,'Assistance Listings'!$A$1:$C$9999,2,FALSE)),"")</f>
        <v/>
      </c>
      <c r="G1971" s="1"/>
      <c r="H1971" s="44" t="str">
        <f>IFERROR(IF(G1971="Y","R&amp;D Cluster",VLOOKUP(VALUE(C1971),Clusters!$A$5:$C$9999,3,FALSE)),"")</f>
        <v/>
      </c>
      <c r="K1971" s="30"/>
      <c r="L1971" s="30"/>
      <c r="M1971" s="22"/>
      <c r="N1971" s="22"/>
      <c r="O1971" s="40" t="str">
        <f t="shared" si="60"/>
        <v/>
      </c>
      <c r="P1971" s="41" t="str">
        <f t="shared" si="61"/>
        <v/>
      </c>
    </row>
    <row r="1972" spans="5:16">
      <c r="E1972" s="44" t="str">
        <f>IFERROR(IF(RIGHT(C1972,3)="999","Contract/Other",VLOOKUP(C1972,'Assistance Listings'!$A$1:$C$9999,2,FALSE)),"")</f>
        <v/>
      </c>
      <c r="G1972" s="1"/>
      <c r="H1972" s="44" t="str">
        <f>IFERROR(IF(G1972="Y","R&amp;D Cluster",VLOOKUP(VALUE(C1972),Clusters!$A$5:$C$9999,3,FALSE)),"")</f>
        <v/>
      </c>
      <c r="K1972" s="30"/>
      <c r="L1972" s="30"/>
      <c r="M1972" s="22"/>
      <c r="N1972" s="22"/>
      <c r="O1972" s="40" t="str">
        <f t="shared" si="60"/>
        <v/>
      </c>
      <c r="P1972" s="41" t="str">
        <f t="shared" si="61"/>
        <v/>
      </c>
    </row>
    <row r="1973" spans="5:16">
      <c r="E1973" s="44" t="str">
        <f>IFERROR(IF(RIGHT(C1973,3)="999","Contract/Other",VLOOKUP(C1973,'Assistance Listings'!$A$1:$C$9999,2,FALSE)),"")</f>
        <v/>
      </c>
      <c r="G1973" s="1"/>
      <c r="H1973" s="44" t="str">
        <f>IFERROR(IF(G1973="Y","R&amp;D Cluster",VLOOKUP(VALUE(C1973),Clusters!$A$5:$C$9999,3,FALSE)),"")</f>
        <v/>
      </c>
      <c r="K1973" s="30"/>
      <c r="L1973" s="30"/>
      <c r="M1973" s="22"/>
      <c r="N1973" s="22"/>
      <c r="O1973" s="40" t="str">
        <f t="shared" si="60"/>
        <v/>
      </c>
      <c r="P1973" s="41" t="str">
        <f t="shared" si="61"/>
        <v/>
      </c>
    </row>
    <row r="1974" spans="5:16">
      <c r="E1974" s="44" t="str">
        <f>IFERROR(IF(RIGHT(C1974,3)="999","Contract/Other",VLOOKUP(C1974,'Assistance Listings'!$A$1:$C$9999,2,FALSE)),"")</f>
        <v/>
      </c>
      <c r="G1974" s="1"/>
      <c r="H1974" s="44" t="str">
        <f>IFERROR(IF(G1974="Y","R&amp;D Cluster",VLOOKUP(VALUE(C1974),Clusters!$A$5:$C$9999,3,FALSE)),"")</f>
        <v/>
      </c>
      <c r="K1974" s="30"/>
      <c r="L1974" s="30"/>
      <c r="M1974" s="22"/>
      <c r="N1974" s="22"/>
      <c r="O1974" s="40" t="str">
        <f t="shared" si="60"/>
        <v/>
      </c>
      <c r="P1974" s="41" t="str">
        <f t="shared" si="61"/>
        <v/>
      </c>
    </row>
    <row r="1975" spans="5:16">
      <c r="E1975" s="44" t="str">
        <f>IFERROR(IF(RIGHT(C1975,3)="999","Contract/Other",VLOOKUP(C1975,'Assistance Listings'!$A$1:$C$9999,2,FALSE)),"")</f>
        <v/>
      </c>
      <c r="G1975" s="1"/>
      <c r="H1975" s="44" t="str">
        <f>IFERROR(IF(G1975="Y","R&amp;D Cluster",VLOOKUP(VALUE(C1975),Clusters!$A$5:$C$9999,3,FALSE)),"")</f>
        <v/>
      </c>
      <c r="K1975" s="30"/>
      <c r="L1975" s="30"/>
      <c r="M1975" s="22"/>
      <c r="N1975" s="22"/>
      <c r="O1975" s="40" t="str">
        <f t="shared" si="60"/>
        <v/>
      </c>
      <c r="P1975" s="41" t="str">
        <f t="shared" si="61"/>
        <v/>
      </c>
    </row>
    <row r="1976" spans="5:16">
      <c r="E1976" s="44" t="str">
        <f>IFERROR(IF(RIGHT(C1976,3)="999","Contract/Other",VLOOKUP(C1976,'Assistance Listings'!$A$1:$C$9999,2,FALSE)),"")</f>
        <v/>
      </c>
      <c r="G1976" s="1"/>
      <c r="H1976" s="44" t="str">
        <f>IFERROR(IF(G1976="Y","R&amp;D Cluster",VLOOKUP(VALUE(C1976),Clusters!$A$5:$C$9999,3,FALSE)),"")</f>
        <v/>
      </c>
      <c r="K1976" s="30"/>
      <c r="L1976" s="30"/>
      <c r="M1976" s="22"/>
      <c r="N1976" s="22"/>
      <c r="O1976" s="40" t="str">
        <f t="shared" si="60"/>
        <v/>
      </c>
      <c r="P1976" s="41" t="str">
        <f t="shared" si="61"/>
        <v/>
      </c>
    </row>
    <row r="1977" spans="5:16">
      <c r="E1977" s="44" t="str">
        <f>IFERROR(IF(RIGHT(C1977,3)="999","Contract/Other",VLOOKUP(C1977,'Assistance Listings'!$A$1:$C$9999,2,FALSE)),"")</f>
        <v/>
      </c>
      <c r="G1977" s="1"/>
      <c r="H1977" s="44" t="str">
        <f>IFERROR(IF(G1977="Y","R&amp;D Cluster",VLOOKUP(VALUE(C1977),Clusters!$A$5:$C$9999,3,FALSE)),"")</f>
        <v/>
      </c>
      <c r="K1977" s="30"/>
      <c r="L1977" s="30"/>
      <c r="M1977" s="22"/>
      <c r="N1977" s="22"/>
      <c r="O1977" s="40" t="str">
        <f t="shared" si="60"/>
        <v/>
      </c>
      <c r="P1977" s="41" t="str">
        <f t="shared" si="61"/>
        <v/>
      </c>
    </row>
    <row r="1978" spans="5:16">
      <c r="E1978" s="44" t="str">
        <f>IFERROR(IF(RIGHT(C1978,3)="999","Contract/Other",VLOOKUP(C1978,'Assistance Listings'!$A$1:$C$9999,2,FALSE)),"")</f>
        <v/>
      </c>
      <c r="G1978" s="1"/>
      <c r="H1978" s="44" t="str">
        <f>IFERROR(IF(G1978="Y","R&amp;D Cluster",VLOOKUP(VALUE(C1978),Clusters!$A$5:$C$9999,3,FALSE)),"")</f>
        <v/>
      </c>
      <c r="K1978" s="30"/>
      <c r="L1978" s="30"/>
      <c r="M1978" s="22"/>
      <c r="N1978" s="22"/>
      <c r="O1978" s="40" t="str">
        <f t="shared" si="60"/>
        <v/>
      </c>
      <c r="P1978" s="41" t="str">
        <f t="shared" si="61"/>
        <v/>
      </c>
    </row>
    <row r="1979" spans="5:16">
      <c r="E1979" s="44" t="str">
        <f>IFERROR(IF(RIGHT(C1979,3)="999","Contract/Other",VLOOKUP(C1979,'Assistance Listings'!$A$1:$C$9999,2,FALSE)),"")</f>
        <v/>
      </c>
      <c r="G1979" s="1"/>
      <c r="H1979" s="44" t="str">
        <f>IFERROR(IF(G1979="Y","R&amp;D Cluster",VLOOKUP(VALUE(C1979),Clusters!$A$5:$C$9999,3,FALSE)),"")</f>
        <v/>
      </c>
      <c r="K1979" s="30"/>
      <c r="L1979" s="30"/>
      <c r="M1979" s="22"/>
      <c r="N1979" s="22"/>
      <c r="O1979" s="40" t="str">
        <f t="shared" si="60"/>
        <v/>
      </c>
      <c r="P1979" s="41" t="str">
        <f t="shared" si="61"/>
        <v/>
      </c>
    </row>
    <row r="1980" spans="5:16">
      <c r="E1980" s="44" t="str">
        <f>IFERROR(IF(RIGHT(C1980,3)="999","Contract/Other",VLOOKUP(C1980,'Assistance Listings'!$A$1:$C$9999,2,FALSE)),"")</f>
        <v/>
      </c>
      <c r="G1980" s="1"/>
      <c r="H1980" s="44" t="str">
        <f>IFERROR(IF(G1980="Y","R&amp;D Cluster",VLOOKUP(VALUE(C1980),Clusters!$A$5:$C$9999,3,FALSE)),"")</f>
        <v/>
      </c>
      <c r="K1980" s="30"/>
      <c r="L1980" s="30"/>
      <c r="M1980" s="22"/>
      <c r="N1980" s="22"/>
      <c r="O1980" s="40" t="str">
        <f t="shared" si="60"/>
        <v/>
      </c>
      <c r="P1980" s="41" t="str">
        <f t="shared" si="61"/>
        <v/>
      </c>
    </row>
    <row r="1981" spans="5:16">
      <c r="E1981" s="44" t="str">
        <f>IFERROR(IF(RIGHT(C1981,3)="999","Contract/Other",VLOOKUP(C1981,'Assistance Listings'!$A$1:$C$9999,2,FALSE)),"")</f>
        <v/>
      </c>
      <c r="G1981" s="1"/>
      <c r="H1981" s="44" t="str">
        <f>IFERROR(IF(G1981="Y","R&amp;D Cluster",VLOOKUP(VALUE(C1981),Clusters!$A$5:$C$9999,3,FALSE)),"")</f>
        <v/>
      </c>
      <c r="K1981" s="30"/>
      <c r="L1981" s="30"/>
      <c r="M1981" s="22"/>
      <c r="N1981" s="22"/>
      <c r="O1981" s="40" t="str">
        <f t="shared" si="60"/>
        <v/>
      </c>
      <c r="P1981" s="41" t="str">
        <f t="shared" si="61"/>
        <v/>
      </c>
    </row>
    <row r="1982" spans="5:16">
      <c r="E1982" s="44" t="str">
        <f>IFERROR(IF(RIGHT(C1982,3)="999","Contract/Other",VLOOKUP(C1982,'Assistance Listings'!$A$1:$C$9999,2,FALSE)),"")</f>
        <v/>
      </c>
      <c r="G1982" s="1"/>
      <c r="H1982" s="44" t="str">
        <f>IFERROR(IF(G1982="Y","R&amp;D Cluster",VLOOKUP(VALUE(C1982),Clusters!$A$5:$C$9999,3,FALSE)),"")</f>
        <v/>
      </c>
      <c r="K1982" s="30"/>
      <c r="L1982" s="30"/>
      <c r="M1982" s="22"/>
      <c r="N1982" s="22"/>
      <c r="O1982" s="40" t="str">
        <f t="shared" si="60"/>
        <v/>
      </c>
      <c r="P1982" s="41" t="str">
        <f t="shared" si="61"/>
        <v/>
      </c>
    </row>
    <row r="1983" spans="5:16">
      <c r="E1983" s="44" t="str">
        <f>IFERROR(IF(RIGHT(C1983,3)="999","Contract/Other",VLOOKUP(C1983,'Assistance Listings'!$A$1:$C$9999,2,FALSE)),"")</f>
        <v/>
      </c>
      <c r="G1983" s="1"/>
      <c r="H1983" s="44" t="str">
        <f>IFERROR(IF(G1983="Y","R&amp;D Cluster",VLOOKUP(VALUE(C1983),Clusters!$A$5:$C$9999,3,FALSE)),"")</f>
        <v/>
      </c>
      <c r="K1983" s="30"/>
      <c r="L1983" s="30"/>
      <c r="M1983" s="22"/>
      <c r="N1983" s="22"/>
      <c r="O1983" s="40" t="str">
        <f t="shared" si="60"/>
        <v/>
      </c>
      <c r="P1983" s="41" t="str">
        <f t="shared" si="61"/>
        <v/>
      </c>
    </row>
    <row r="1984" spans="5:16">
      <c r="E1984" s="44" t="str">
        <f>IFERROR(IF(RIGHT(C1984,3)="999","Contract/Other",VLOOKUP(C1984,'Assistance Listings'!$A$1:$C$9999,2,FALSE)),"")</f>
        <v/>
      </c>
      <c r="G1984" s="1"/>
      <c r="H1984" s="44" t="str">
        <f>IFERROR(IF(G1984="Y","R&amp;D Cluster",VLOOKUP(VALUE(C1984),Clusters!$A$5:$C$9999,3,FALSE)),"")</f>
        <v/>
      </c>
      <c r="K1984" s="30"/>
      <c r="L1984" s="30"/>
      <c r="M1984" s="22"/>
      <c r="N1984" s="22"/>
      <c r="O1984" s="40" t="str">
        <f t="shared" si="60"/>
        <v/>
      </c>
      <c r="P1984" s="41" t="str">
        <f t="shared" si="61"/>
        <v/>
      </c>
    </row>
    <row r="1985" spans="5:16">
      <c r="E1985" s="44" t="str">
        <f>IFERROR(IF(RIGHT(C1985,3)="999","Contract/Other",VLOOKUP(C1985,'Assistance Listings'!$A$1:$C$9999,2,FALSE)),"")</f>
        <v/>
      </c>
      <c r="G1985" s="1"/>
      <c r="H1985" s="44" t="str">
        <f>IFERROR(IF(G1985="Y","R&amp;D Cluster",VLOOKUP(VALUE(C1985),Clusters!$A$5:$C$9999,3,FALSE)),"")</f>
        <v/>
      </c>
      <c r="K1985" s="30"/>
      <c r="L1985" s="30"/>
      <c r="M1985" s="22"/>
      <c r="N1985" s="22"/>
      <c r="O1985" s="40" t="str">
        <f t="shared" si="60"/>
        <v/>
      </c>
      <c r="P1985" s="41" t="str">
        <f t="shared" si="61"/>
        <v/>
      </c>
    </row>
    <row r="1986" spans="5:16">
      <c r="E1986" s="44" t="str">
        <f>IFERROR(IF(RIGHT(C1986,3)="999","Contract/Other",VLOOKUP(C1986,'Assistance Listings'!$A$1:$C$9999,2,FALSE)),"")</f>
        <v/>
      </c>
      <c r="G1986" s="1"/>
      <c r="H1986" s="44" t="str">
        <f>IFERROR(IF(G1986="Y","R&amp;D Cluster",VLOOKUP(VALUE(C1986),Clusters!$A$5:$C$9999,3,FALSE)),"")</f>
        <v/>
      </c>
      <c r="K1986" s="30"/>
      <c r="L1986" s="30"/>
      <c r="M1986" s="22"/>
      <c r="N1986" s="22"/>
      <c r="O1986" s="40" t="str">
        <f t="shared" si="60"/>
        <v/>
      </c>
      <c r="P1986" s="41" t="str">
        <f t="shared" si="61"/>
        <v/>
      </c>
    </row>
    <row r="1987" spans="5:16">
      <c r="E1987" s="44" t="str">
        <f>IFERROR(IF(RIGHT(C1987,3)="999","Contract/Other",VLOOKUP(C1987,'Assistance Listings'!$A$1:$C$9999,2,FALSE)),"")</f>
        <v/>
      </c>
      <c r="G1987" s="1"/>
      <c r="H1987" s="44" t="str">
        <f>IFERROR(IF(G1987="Y","R&amp;D Cluster",VLOOKUP(VALUE(C1987),Clusters!$A$5:$C$9999,3,FALSE)),"")</f>
        <v/>
      </c>
      <c r="K1987" s="30"/>
      <c r="L1987" s="30"/>
      <c r="M1987" s="22"/>
      <c r="N1987" s="22"/>
      <c r="O1987" s="40" t="str">
        <f t="shared" si="60"/>
        <v/>
      </c>
      <c r="P1987" s="41" t="str">
        <f t="shared" si="61"/>
        <v/>
      </c>
    </row>
    <row r="1988" spans="5:16">
      <c r="E1988" s="44" t="str">
        <f>IFERROR(IF(RIGHT(C1988,3)="999","Contract/Other",VLOOKUP(C1988,'Assistance Listings'!$A$1:$C$9999,2,FALSE)),"")</f>
        <v/>
      </c>
      <c r="G1988" s="1"/>
      <c r="H1988" s="44" t="str">
        <f>IFERROR(IF(G1988="Y","R&amp;D Cluster",VLOOKUP(VALUE(C1988),Clusters!$A$5:$C$9999,3,FALSE)),"")</f>
        <v/>
      </c>
      <c r="K1988" s="30"/>
      <c r="L1988" s="30"/>
      <c r="M1988" s="22"/>
      <c r="N1988" s="22"/>
      <c r="O1988" s="40" t="str">
        <f t="shared" si="60"/>
        <v/>
      </c>
      <c r="P1988" s="41" t="str">
        <f t="shared" si="61"/>
        <v/>
      </c>
    </row>
    <row r="1989" spans="5:16">
      <c r="E1989" s="44" t="str">
        <f>IFERROR(IF(RIGHT(C1989,3)="999","Contract/Other",VLOOKUP(C1989,'Assistance Listings'!$A$1:$C$9999,2,FALSE)),"")</f>
        <v/>
      </c>
      <c r="G1989" s="1"/>
      <c r="H1989" s="44" t="str">
        <f>IFERROR(IF(G1989="Y","R&amp;D Cluster",VLOOKUP(VALUE(C1989),Clusters!$A$5:$C$9999,3,FALSE)),"")</f>
        <v/>
      </c>
      <c r="K1989" s="30"/>
      <c r="L1989" s="30"/>
      <c r="M1989" s="22"/>
      <c r="N1989" s="22"/>
      <c r="O1989" s="40" t="str">
        <f t="shared" si="60"/>
        <v/>
      </c>
      <c r="P1989" s="41" t="str">
        <f t="shared" si="61"/>
        <v/>
      </c>
    </row>
    <row r="1990" spans="5:16">
      <c r="E1990" s="44" t="str">
        <f>IFERROR(IF(RIGHT(C1990,3)="999","Contract/Other",VLOOKUP(C1990,'Assistance Listings'!$A$1:$C$9999,2,FALSE)),"")</f>
        <v/>
      </c>
      <c r="G1990" s="1"/>
      <c r="H1990" s="44" t="str">
        <f>IFERROR(IF(G1990="Y","R&amp;D Cluster",VLOOKUP(VALUE(C1990),Clusters!$A$5:$C$9999,3,FALSE)),"")</f>
        <v/>
      </c>
      <c r="K1990" s="30"/>
      <c r="L1990" s="30"/>
      <c r="M1990" s="22"/>
      <c r="N1990" s="22"/>
      <c r="O1990" s="40" t="str">
        <f t="shared" si="60"/>
        <v/>
      </c>
      <c r="P1990" s="41" t="str">
        <f t="shared" si="61"/>
        <v/>
      </c>
    </row>
    <row r="1991" spans="5:16">
      <c r="E1991" s="44" t="str">
        <f>IFERROR(IF(RIGHT(C1991,3)="999","Contract/Other",VLOOKUP(C1991,'Assistance Listings'!$A$1:$C$9999,2,FALSE)),"")</f>
        <v/>
      </c>
      <c r="G1991" s="1"/>
      <c r="H1991" s="44" t="str">
        <f>IFERROR(IF(G1991="Y","R&amp;D Cluster",VLOOKUP(VALUE(C1991),Clusters!$A$5:$C$9999,3,FALSE)),"")</f>
        <v/>
      </c>
      <c r="K1991" s="30"/>
      <c r="L1991" s="30"/>
      <c r="M1991" s="22"/>
      <c r="N1991" s="22"/>
      <c r="O1991" s="40" t="str">
        <f t="shared" si="60"/>
        <v/>
      </c>
      <c r="P1991" s="41" t="str">
        <f t="shared" si="61"/>
        <v/>
      </c>
    </row>
    <row r="1992" spans="5:16">
      <c r="E1992" s="44" t="str">
        <f>IFERROR(IF(RIGHT(C1992,3)="999","Contract/Other",VLOOKUP(C1992,'Assistance Listings'!$A$1:$C$9999,2,FALSE)),"")</f>
        <v/>
      </c>
      <c r="G1992" s="1"/>
      <c r="H1992" s="44" t="str">
        <f>IFERROR(IF(G1992="Y","R&amp;D Cluster",VLOOKUP(VALUE(C1992),Clusters!$A$5:$C$9999,3,FALSE)),"")</f>
        <v/>
      </c>
      <c r="K1992" s="30"/>
      <c r="L1992" s="30"/>
      <c r="M1992" s="22"/>
      <c r="N1992" s="22"/>
      <c r="O1992" s="40" t="str">
        <f t="shared" ref="O1992:O2000" si="62">IF(OR(N1992&gt;M1992,N1992&lt;0),"ERROR","")</f>
        <v/>
      </c>
      <c r="P1992" s="41" t="str">
        <f t="shared" ref="P1992:P2000" si="63">IF(ISBLANK(J1992),"",IF(J1992="Y","",IF(J1992="N",IF(ISBLANK(K1992),"Pass-Through Entity Required",IF(LEN(K1992)&gt;70,"Pass-Through Entity Name limited to 70 characters",IF(ISBLANK(L1992),"Pass-Through Entity ID Required",""))))))</f>
        <v/>
      </c>
    </row>
    <row r="1993" spans="5:16">
      <c r="E1993" s="44" t="str">
        <f>IFERROR(IF(RIGHT(C1993,3)="999","Contract/Other",VLOOKUP(C1993,'Assistance Listings'!$A$1:$C$9999,2,FALSE)),"")</f>
        <v/>
      </c>
      <c r="G1993" s="1"/>
      <c r="H1993" s="44" t="str">
        <f>IFERROR(IF(G1993="Y","R&amp;D Cluster",VLOOKUP(VALUE(C1993),Clusters!$A$5:$C$9999,3,FALSE)),"")</f>
        <v/>
      </c>
      <c r="K1993" s="30"/>
      <c r="L1993" s="30"/>
      <c r="M1993" s="22"/>
      <c r="N1993" s="22"/>
      <c r="O1993" s="40" t="str">
        <f t="shared" si="62"/>
        <v/>
      </c>
      <c r="P1993" s="41" t="str">
        <f t="shared" si="63"/>
        <v/>
      </c>
    </row>
    <row r="1994" spans="5:16">
      <c r="E1994" s="44" t="str">
        <f>IFERROR(IF(RIGHT(C1994,3)="999","Contract/Other",VLOOKUP(C1994,'Assistance Listings'!$A$1:$C$9999,2,FALSE)),"")</f>
        <v/>
      </c>
      <c r="G1994" s="1"/>
      <c r="H1994" s="44" t="str">
        <f>IFERROR(IF(G1994="Y","R&amp;D Cluster",VLOOKUP(VALUE(C1994),Clusters!$A$5:$C$9999,3,FALSE)),"")</f>
        <v/>
      </c>
      <c r="K1994" s="30"/>
      <c r="L1994" s="30"/>
      <c r="M1994" s="22"/>
      <c r="N1994" s="22"/>
      <c r="O1994" s="40" t="str">
        <f t="shared" si="62"/>
        <v/>
      </c>
      <c r="P1994" s="41" t="str">
        <f t="shared" si="63"/>
        <v/>
      </c>
    </row>
    <row r="1995" spans="5:16">
      <c r="E1995" s="44" t="str">
        <f>IFERROR(IF(RIGHT(C1995,3)="999","Contract/Other",VLOOKUP(C1995,'Assistance Listings'!$A$1:$C$9999,2,FALSE)),"")</f>
        <v/>
      </c>
      <c r="G1995" s="1"/>
      <c r="H1995" s="44" t="str">
        <f>IFERROR(IF(G1995="Y","R&amp;D Cluster",VLOOKUP(VALUE(C1995),Clusters!$A$5:$C$9999,3,FALSE)),"")</f>
        <v/>
      </c>
      <c r="K1995" s="30"/>
      <c r="L1995" s="30"/>
      <c r="M1995" s="22"/>
      <c r="N1995" s="22"/>
      <c r="O1995" s="40" t="str">
        <f t="shared" si="62"/>
        <v/>
      </c>
      <c r="P1995" s="41" t="str">
        <f t="shared" si="63"/>
        <v/>
      </c>
    </row>
    <row r="1996" spans="5:16">
      <c r="E1996" s="44" t="str">
        <f>IFERROR(IF(RIGHT(C1996,3)="999","Contract/Other",VLOOKUP(C1996,'Assistance Listings'!$A$1:$C$9999,2,FALSE)),"")</f>
        <v/>
      </c>
      <c r="G1996" s="1"/>
      <c r="H1996" s="44" t="str">
        <f>IFERROR(IF(G1996="Y","R&amp;D Cluster",VLOOKUP(VALUE(C1996),Clusters!$A$5:$C$9999,3,FALSE)),"")</f>
        <v/>
      </c>
      <c r="K1996" s="30"/>
      <c r="L1996" s="30"/>
      <c r="M1996" s="22"/>
      <c r="N1996" s="22"/>
      <c r="O1996" s="40" t="str">
        <f t="shared" si="62"/>
        <v/>
      </c>
      <c r="P1996" s="41" t="str">
        <f t="shared" si="63"/>
        <v/>
      </c>
    </row>
    <row r="1997" spans="5:16">
      <c r="E1997" s="44" t="str">
        <f>IFERROR(IF(RIGHT(C1997,3)="999","Contract/Other",VLOOKUP(C1997,'Assistance Listings'!$A$1:$C$9999,2,FALSE)),"")</f>
        <v/>
      </c>
      <c r="G1997" s="1"/>
      <c r="H1997" s="44" t="str">
        <f>IFERROR(IF(G1997="Y","R&amp;D Cluster",VLOOKUP(VALUE(C1997),Clusters!$A$5:$C$9999,3,FALSE)),"")</f>
        <v/>
      </c>
      <c r="K1997" s="30"/>
      <c r="L1997" s="30"/>
      <c r="M1997" s="22"/>
      <c r="N1997" s="22"/>
      <c r="O1997" s="40" t="str">
        <f t="shared" si="62"/>
        <v/>
      </c>
      <c r="P1997" s="41" t="str">
        <f t="shared" si="63"/>
        <v/>
      </c>
    </row>
    <row r="1998" spans="5:16">
      <c r="E1998" s="44" t="str">
        <f>IFERROR(IF(RIGHT(C1998,3)="999","Contract/Other",VLOOKUP(C1998,'Assistance Listings'!$A$1:$C$9999,2,FALSE)),"")</f>
        <v/>
      </c>
      <c r="G1998" s="1"/>
      <c r="H1998" s="44" t="str">
        <f>IFERROR(IF(G1998="Y","R&amp;D Cluster",VLOOKUP(VALUE(C1998),Clusters!$A$5:$C$9999,3,FALSE)),"")</f>
        <v/>
      </c>
      <c r="K1998" s="30"/>
      <c r="L1998" s="30"/>
      <c r="M1998" s="22"/>
      <c r="N1998" s="22"/>
      <c r="O1998" s="40" t="str">
        <f t="shared" si="62"/>
        <v/>
      </c>
      <c r="P1998" s="41" t="str">
        <f t="shared" si="63"/>
        <v/>
      </c>
    </row>
    <row r="1999" spans="5:16">
      <c r="E1999" s="44" t="str">
        <f>IFERROR(IF(RIGHT(C1999,3)="999","Contract/Other",VLOOKUP(C1999,'Assistance Listings'!$A$1:$C$9999,2,FALSE)),"")</f>
        <v/>
      </c>
      <c r="G1999" s="1"/>
      <c r="H1999" s="44" t="str">
        <f>IFERROR(IF(G1999="Y","R&amp;D Cluster",VLOOKUP(VALUE(C1999),Clusters!$A$5:$C$9999,3,FALSE)),"")</f>
        <v/>
      </c>
      <c r="K1999" s="30"/>
      <c r="L1999" s="30"/>
      <c r="M1999" s="22"/>
      <c r="N1999" s="22"/>
      <c r="O1999" s="40" t="str">
        <f t="shared" si="62"/>
        <v/>
      </c>
      <c r="P1999" s="41" t="str">
        <f t="shared" si="63"/>
        <v/>
      </c>
    </row>
    <row r="2000" spans="5:16">
      <c r="E2000" s="44" t="str">
        <f>IFERROR(IF(RIGHT(C2000,3)="999","Contract/Other",VLOOKUP(C2000,'Assistance Listings'!$A$1:$C$9999,2,FALSE)),"")</f>
        <v/>
      </c>
      <c r="G2000" s="1"/>
      <c r="H2000" s="44" t="str">
        <f>IFERROR(IF(G2000="Y","R&amp;D Cluster",VLOOKUP(VALUE(C2000),Clusters!$A$5:$C$9999,3,FALSE)),"")</f>
        <v/>
      </c>
      <c r="K2000" s="30"/>
      <c r="L2000" s="30"/>
      <c r="M2000" s="22"/>
      <c r="N2000" s="22"/>
      <c r="O2000" s="40" t="str">
        <f t="shared" si="62"/>
        <v/>
      </c>
      <c r="P2000" s="41" t="str">
        <f t="shared" si="63"/>
        <v/>
      </c>
    </row>
  </sheetData>
  <autoFilter ref="A6:N2000" xr:uid="{86F2572E-6E7E-4D66-950E-52B433B86994}"/>
  <mergeCells count="2">
    <mergeCell ref="K4:L4"/>
    <mergeCell ref="O3:P4"/>
  </mergeCells>
  <dataValidations count="1">
    <dataValidation type="textLength" operator="lessThanOrEqual" allowBlank="1" showInputMessage="1" showErrorMessage="1" sqref="K21:K2000" xr:uid="{AD5A27AD-8CF9-4120-8C47-48BA3A3FB600}">
      <formula1>70</formula1>
    </dataValidation>
  </dataValidations>
  <pageMargins left="0.7" right="0.7" top="0.75" bottom="0.75" header="0.3" footer="0.3"/>
  <pageSetup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960709-3789-4FFA-9B3C-0D839B7283E2}">
          <x14:formula1>
            <xm:f>Clusters!$F$2:$F$3</xm:f>
          </x14:formula1>
          <xm:sqref>F7:G2000 I7:J2000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42E3-B9A5-4E82-BF51-DCA2ADD34896}">
  <sheetPr>
    <tabColor theme="7" tint="0.79998168889431442"/>
  </sheetPr>
  <dimension ref="A1:C2547"/>
  <sheetViews>
    <sheetView zoomScale="145" zoomScaleNormal="145" workbookViewId="0">
      <selection activeCell="E3" sqref="E3"/>
    </sheetView>
  </sheetViews>
  <sheetFormatPr defaultRowHeight="12.5"/>
  <cols>
    <col min="1" max="1" width="9.453125" style="5" customWidth="1"/>
    <col min="2" max="2" width="78.26953125" style="14" customWidth="1"/>
    <col min="3" max="3" width="16.54296875" customWidth="1"/>
  </cols>
  <sheetData>
    <row r="1" spans="1:2" ht="26">
      <c r="A1" s="26" t="s">
        <v>2344</v>
      </c>
      <c r="B1" s="53" t="s">
        <v>1</v>
      </c>
    </row>
    <row r="2" spans="1:2">
      <c r="A2" s="5">
        <v>10.000999999999999</v>
      </c>
      <c r="B2" s="5" t="s">
        <v>5</v>
      </c>
    </row>
    <row r="3" spans="1:2">
      <c r="A3" s="5">
        <v>10.025</v>
      </c>
      <c r="B3" s="5" t="s">
        <v>6</v>
      </c>
    </row>
    <row r="4" spans="1:2">
      <c r="A4" s="5">
        <v>10.028</v>
      </c>
      <c r="B4" s="5" t="s">
        <v>605</v>
      </c>
    </row>
    <row r="5" spans="1:2">
      <c r="A5" s="5">
        <v>10.029999999999999</v>
      </c>
      <c r="B5" s="5" t="s">
        <v>606</v>
      </c>
    </row>
    <row r="6" spans="1:2">
      <c r="A6" s="5">
        <v>10.051</v>
      </c>
      <c r="B6" s="5" t="s">
        <v>607</v>
      </c>
    </row>
    <row r="7" spans="1:2">
      <c r="A7" s="5">
        <v>10.053000000000001</v>
      </c>
      <c r="B7" s="5" t="s">
        <v>608</v>
      </c>
    </row>
    <row r="8" spans="1:2">
      <c r="A8" s="5">
        <v>10.054</v>
      </c>
      <c r="B8" s="5" t="s">
        <v>609</v>
      </c>
    </row>
    <row r="9" spans="1:2">
      <c r="A9" s="5">
        <v>10.055999999999999</v>
      </c>
      <c r="B9" s="5" t="s">
        <v>611</v>
      </c>
    </row>
    <row r="10" spans="1:2">
      <c r="A10" s="5">
        <v>10.069000000000001</v>
      </c>
      <c r="B10" s="5" t="s">
        <v>612</v>
      </c>
    </row>
    <row r="11" spans="1:2">
      <c r="A11" s="5">
        <v>10.071999999999999</v>
      </c>
      <c r="B11" s="5" t="s">
        <v>613</v>
      </c>
    </row>
    <row r="12" spans="1:2">
      <c r="A12" s="5">
        <v>10.087</v>
      </c>
      <c r="B12" s="5" t="s">
        <v>614</v>
      </c>
    </row>
    <row r="13" spans="1:2">
      <c r="A13" s="5">
        <v>10.089</v>
      </c>
      <c r="B13" s="5" t="s">
        <v>615</v>
      </c>
    </row>
    <row r="14" spans="1:2">
      <c r="A14" s="5">
        <v>10.093</v>
      </c>
      <c r="B14" s="5" t="s">
        <v>617</v>
      </c>
    </row>
    <row r="15" spans="1:2">
      <c r="A15" s="5">
        <v>10.098000000000001</v>
      </c>
      <c r="B15" s="5" t="s">
        <v>618</v>
      </c>
    </row>
    <row r="16" spans="1:2">
      <c r="A16" s="5">
        <v>10.099</v>
      </c>
      <c r="B16" s="5" t="s">
        <v>619</v>
      </c>
    </row>
    <row r="17" spans="1:2">
      <c r="A17" s="5">
        <v>10.102</v>
      </c>
      <c r="B17" s="5" t="s">
        <v>620</v>
      </c>
    </row>
    <row r="18" spans="1:2">
      <c r="A18" s="5">
        <v>10.108000000000001</v>
      </c>
      <c r="B18" s="5" t="s">
        <v>621</v>
      </c>
    </row>
    <row r="19" spans="1:2">
      <c r="A19" s="5">
        <v>10.109</v>
      </c>
      <c r="B19" s="5" t="s">
        <v>615</v>
      </c>
    </row>
    <row r="20" spans="1:2">
      <c r="A20" s="5">
        <v>10.11</v>
      </c>
      <c r="B20" s="5" t="s">
        <v>622</v>
      </c>
    </row>
    <row r="21" spans="1:2">
      <c r="A21" s="5">
        <v>10.111000000000001</v>
      </c>
      <c r="B21" s="5" t="s">
        <v>623</v>
      </c>
    </row>
    <row r="22" spans="1:2">
      <c r="A22" s="5">
        <v>10.112</v>
      </c>
      <c r="B22" s="5" t="s">
        <v>624</v>
      </c>
    </row>
    <row r="23" spans="1:2">
      <c r="A23" s="5">
        <v>10.113</v>
      </c>
      <c r="B23" s="5" t="s">
        <v>625</v>
      </c>
    </row>
    <row r="24" spans="1:2">
      <c r="A24" s="5">
        <v>10.114000000000001</v>
      </c>
      <c r="B24" s="14" t="s">
        <v>626</v>
      </c>
    </row>
    <row r="25" spans="1:2">
      <c r="A25" s="5">
        <v>10.116</v>
      </c>
      <c r="B25" s="5" t="s">
        <v>627</v>
      </c>
    </row>
    <row r="26" spans="1:2">
      <c r="A26" s="5">
        <v>10.117000000000001</v>
      </c>
      <c r="B26" s="14" t="s">
        <v>628</v>
      </c>
    </row>
    <row r="27" spans="1:2">
      <c r="A27" s="5">
        <v>10.119999999999999</v>
      </c>
      <c r="B27" s="5" t="s">
        <v>629</v>
      </c>
    </row>
    <row r="28" spans="1:2">
      <c r="A28" s="5">
        <v>10.122999999999999</v>
      </c>
      <c r="B28" s="5" t="s">
        <v>631</v>
      </c>
    </row>
    <row r="29" spans="1:2">
      <c r="A29" s="5">
        <v>10.127000000000001</v>
      </c>
      <c r="B29" s="5" t="s">
        <v>632</v>
      </c>
    </row>
    <row r="30" spans="1:2">
      <c r="A30" s="5">
        <v>10.129</v>
      </c>
      <c r="B30" s="5" t="s">
        <v>633</v>
      </c>
    </row>
    <row r="31" spans="1:2">
      <c r="A31" s="5">
        <v>10.130000000000001</v>
      </c>
      <c r="B31" s="5" t="s">
        <v>2215</v>
      </c>
    </row>
    <row r="32" spans="1:2">
      <c r="A32" s="5">
        <v>10.131</v>
      </c>
      <c r="B32" s="5" t="s">
        <v>2216</v>
      </c>
    </row>
    <row r="33" spans="1:2">
      <c r="A33" s="5">
        <v>10.132</v>
      </c>
      <c r="B33" s="5" t="s">
        <v>2217</v>
      </c>
    </row>
    <row r="34" spans="1:2">
      <c r="A34" s="5">
        <v>10.132999999999999</v>
      </c>
      <c r="B34" s="5" t="s">
        <v>2218</v>
      </c>
    </row>
    <row r="35" spans="1:2">
      <c r="A35" s="5">
        <v>10.135999999999999</v>
      </c>
      <c r="B35" s="14" t="s">
        <v>2219</v>
      </c>
    </row>
    <row r="36" spans="1:2">
      <c r="A36" s="5">
        <v>10.138</v>
      </c>
      <c r="B36" s="5" t="s">
        <v>2345</v>
      </c>
    </row>
    <row r="37" spans="1:2">
      <c r="A37" s="5">
        <v>10.153</v>
      </c>
      <c r="B37" s="5" t="s">
        <v>634</v>
      </c>
    </row>
    <row r="38" spans="1:2">
      <c r="A38" s="5">
        <v>10.154999999999999</v>
      </c>
      <c r="B38" s="5" t="s">
        <v>635</v>
      </c>
    </row>
    <row r="39" spans="1:2">
      <c r="A39" s="5">
        <v>10.156000000000001</v>
      </c>
      <c r="B39" s="5" t="s">
        <v>636</v>
      </c>
    </row>
    <row r="40" spans="1:2">
      <c r="A40" s="5">
        <v>10.162000000000001</v>
      </c>
      <c r="B40" s="5" t="s">
        <v>7</v>
      </c>
    </row>
    <row r="41" spans="1:2">
      <c r="A41" s="5">
        <v>10.163</v>
      </c>
      <c r="B41" s="5" t="s">
        <v>8</v>
      </c>
    </row>
    <row r="42" spans="1:2">
      <c r="A42" s="5">
        <v>10.164</v>
      </c>
      <c r="B42" s="5" t="s">
        <v>637</v>
      </c>
    </row>
    <row r="43" spans="1:2">
      <c r="A43" s="5">
        <v>10.164999999999999</v>
      </c>
      <c r="B43" s="5" t="s">
        <v>638</v>
      </c>
    </row>
    <row r="44" spans="1:2">
      <c r="A44" s="5">
        <v>10.167</v>
      </c>
      <c r="B44" s="5" t="s">
        <v>510</v>
      </c>
    </row>
    <row r="45" spans="1:2">
      <c r="A45" s="5">
        <v>10.167999999999999</v>
      </c>
      <c r="B45" s="14" t="s">
        <v>639</v>
      </c>
    </row>
    <row r="46" spans="1:2">
      <c r="A46" s="5">
        <v>10.17</v>
      </c>
      <c r="B46" s="5" t="s">
        <v>9</v>
      </c>
    </row>
    <row r="47" spans="1:2">
      <c r="A47" s="5">
        <v>10.170999999999999</v>
      </c>
      <c r="B47" s="5" t="s">
        <v>640</v>
      </c>
    </row>
    <row r="48" spans="1:2">
      <c r="A48" s="5">
        <v>10.172000000000001</v>
      </c>
      <c r="B48" s="14" t="s">
        <v>641</v>
      </c>
    </row>
    <row r="49" spans="1:2">
      <c r="A49" s="5">
        <v>10.173</v>
      </c>
      <c r="B49" s="5" t="s">
        <v>642</v>
      </c>
    </row>
    <row r="50" spans="1:2">
      <c r="A50" s="5">
        <v>10.173999999999999</v>
      </c>
      <c r="B50" s="5" t="s">
        <v>643</v>
      </c>
    </row>
    <row r="51" spans="1:2">
      <c r="A51" s="5">
        <v>10.175000000000001</v>
      </c>
      <c r="B51" s="5" t="s">
        <v>644</v>
      </c>
    </row>
    <row r="52" spans="1:2">
      <c r="A52" s="5">
        <v>10.176</v>
      </c>
      <c r="B52" s="5" t="s">
        <v>645</v>
      </c>
    </row>
    <row r="53" spans="1:2">
      <c r="A53" s="5">
        <v>10.177</v>
      </c>
      <c r="B53" s="5" t="s">
        <v>646</v>
      </c>
    </row>
    <row r="54" spans="1:2">
      <c r="A54" s="5">
        <v>10.178000000000001</v>
      </c>
      <c r="B54" s="14" t="s">
        <v>647</v>
      </c>
    </row>
    <row r="55" spans="1:2">
      <c r="A55" s="5">
        <v>10.179</v>
      </c>
      <c r="B55" s="5" t="s">
        <v>648</v>
      </c>
    </row>
    <row r="56" spans="1:2">
      <c r="A56" s="5">
        <v>10.18</v>
      </c>
      <c r="B56" s="5" t="s">
        <v>2220</v>
      </c>
    </row>
    <row r="57" spans="1:2">
      <c r="A57" s="5">
        <v>10.199999999999999</v>
      </c>
      <c r="B57" s="5" t="s">
        <v>511</v>
      </c>
    </row>
    <row r="58" spans="1:2">
      <c r="A58" s="5">
        <v>10.202</v>
      </c>
      <c r="B58" s="5" t="s">
        <v>382</v>
      </c>
    </row>
    <row r="59" spans="1:2">
      <c r="A59" s="5">
        <v>10.202999999999999</v>
      </c>
      <c r="B59" s="5" t="s">
        <v>512</v>
      </c>
    </row>
    <row r="60" spans="1:2">
      <c r="A60" s="5">
        <v>10.205</v>
      </c>
      <c r="B60" s="5" t="s">
        <v>383</v>
      </c>
    </row>
    <row r="61" spans="1:2">
      <c r="A61" s="5">
        <v>10.206</v>
      </c>
      <c r="B61" s="14" t="s">
        <v>649</v>
      </c>
    </row>
    <row r="62" spans="1:2">
      <c r="A62" s="5">
        <v>10.207000000000001</v>
      </c>
      <c r="B62" s="5" t="s">
        <v>513</v>
      </c>
    </row>
    <row r="63" spans="1:2">
      <c r="A63" s="5">
        <v>10.210000000000001</v>
      </c>
      <c r="B63" s="5" t="s">
        <v>650</v>
      </c>
    </row>
    <row r="64" spans="1:2">
      <c r="A64" s="5">
        <v>10.212</v>
      </c>
      <c r="B64" s="5" t="s">
        <v>651</v>
      </c>
    </row>
    <row r="65" spans="1:2">
      <c r="A65" s="5">
        <v>10.215</v>
      </c>
      <c r="B65" s="5" t="s">
        <v>384</v>
      </c>
    </row>
    <row r="66" spans="1:2">
      <c r="A66" s="5">
        <v>10.215999999999999</v>
      </c>
      <c r="B66" s="5" t="s">
        <v>385</v>
      </c>
    </row>
    <row r="67" spans="1:2">
      <c r="A67" s="5">
        <v>10.217000000000001</v>
      </c>
      <c r="B67" s="5" t="s">
        <v>652</v>
      </c>
    </row>
    <row r="68" spans="1:2">
      <c r="A68" s="5">
        <v>10.218999999999999</v>
      </c>
      <c r="B68" s="5" t="s">
        <v>514</v>
      </c>
    </row>
    <row r="69" spans="1:2">
      <c r="A69" s="5">
        <v>10.220000000000001</v>
      </c>
      <c r="B69" s="5" t="s">
        <v>653</v>
      </c>
    </row>
    <row r="70" spans="1:2">
      <c r="A70" s="5">
        <v>10.221</v>
      </c>
      <c r="B70" s="5" t="s">
        <v>654</v>
      </c>
    </row>
    <row r="71" spans="1:2">
      <c r="A71" s="5">
        <v>10.222</v>
      </c>
      <c r="B71" s="5" t="s">
        <v>655</v>
      </c>
    </row>
    <row r="72" spans="1:2">
      <c r="A72" s="5">
        <v>10.223000000000001</v>
      </c>
      <c r="B72" s="5" t="s">
        <v>656</v>
      </c>
    </row>
    <row r="73" spans="1:2">
      <c r="A73" s="5">
        <v>10.225</v>
      </c>
      <c r="B73" s="5" t="s">
        <v>657</v>
      </c>
    </row>
    <row r="74" spans="1:2">
      <c r="A74" s="5">
        <v>10.226000000000001</v>
      </c>
      <c r="B74" s="5" t="s">
        <v>658</v>
      </c>
    </row>
    <row r="75" spans="1:2">
      <c r="A75" s="5">
        <v>10.227</v>
      </c>
      <c r="B75" s="5" t="s">
        <v>659</v>
      </c>
    </row>
    <row r="76" spans="1:2">
      <c r="A76" s="5">
        <v>10.228</v>
      </c>
      <c r="B76" s="5" t="s">
        <v>660</v>
      </c>
    </row>
    <row r="77" spans="1:2">
      <c r="A77" s="5">
        <v>10.228999999999999</v>
      </c>
      <c r="B77" s="5" t="s">
        <v>2221</v>
      </c>
    </row>
    <row r="78" spans="1:2">
      <c r="A78" s="5">
        <v>10.25</v>
      </c>
      <c r="B78" s="5" t="s">
        <v>661</v>
      </c>
    </row>
    <row r="79" spans="1:2">
      <c r="A79" s="5">
        <v>10.253</v>
      </c>
      <c r="B79" s="5" t="s">
        <v>515</v>
      </c>
    </row>
    <row r="80" spans="1:2">
      <c r="A80" s="5">
        <v>10.255000000000001</v>
      </c>
      <c r="B80" s="5" t="s">
        <v>662</v>
      </c>
    </row>
    <row r="81" spans="1:2">
      <c r="A81" s="5">
        <v>10.29</v>
      </c>
      <c r="B81" s="5" t="s">
        <v>663</v>
      </c>
    </row>
    <row r="82" spans="1:2">
      <c r="A82" s="5">
        <v>10.291</v>
      </c>
      <c r="B82" s="5" t="s">
        <v>664</v>
      </c>
    </row>
    <row r="83" spans="1:2">
      <c r="A83" s="5">
        <v>10.303000000000001</v>
      </c>
      <c r="B83" s="5" t="s">
        <v>516</v>
      </c>
    </row>
    <row r="84" spans="1:2">
      <c r="A84" s="5">
        <v>10.304</v>
      </c>
      <c r="B84" s="5" t="s">
        <v>665</v>
      </c>
    </row>
    <row r="85" spans="1:2">
      <c r="A85" s="5">
        <v>10.305999999999999</v>
      </c>
      <c r="B85" s="14" t="s">
        <v>666</v>
      </c>
    </row>
    <row r="86" spans="1:2">
      <c r="A86" s="5">
        <v>10.307</v>
      </c>
      <c r="B86" s="5" t="s">
        <v>667</v>
      </c>
    </row>
    <row r="87" spans="1:2">
      <c r="A87" s="5">
        <v>10.308</v>
      </c>
      <c r="B87" s="5" t="s">
        <v>668</v>
      </c>
    </row>
    <row r="88" spans="1:2">
      <c r="A88" s="5">
        <v>10.308999999999999</v>
      </c>
      <c r="B88" s="5" t="s">
        <v>669</v>
      </c>
    </row>
    <row r="89" spans="1:2">
      <c r="A89" s="5">
        <v>10.31</v>
      </c>
      <c r="B89" s="5" t="s">
        <v>386</v>
      </c>
    </row>
    <row r="90" spans="1:2">
      <c r="A90" s="5">
        <v>10.311</v>
      </c>
      <c r="B90" s="5" t="s">
        <v>670</v>
      </c>
    </row>
    <row r="91" spans="1:2">
      <c r="A91" s="5">
        <v>10.311999999999999</v>
      </c>
      <c r="B91" s="5" t="s">
        <v>671</v>
      </c>
    </row>
    <row r="92" spans="1:2">
      <c r="A92" s="5">
        <v>10.313000000000001</v>
      </c>
      <c r="B92" s="5" t="s">
        <v>672</v>
      </c>
    </row>
    <row r="93" spans="1:2">
      <c r="A93" s="5">
        <v>10.318</v>
      </c>
      <c r="B93" s="5" t="s">
        <v>673</v>
      </c>
    </row>
    <row r="94" spans="1:2">
      <c r="A94" s="5">
        <v>10.319000000000001</v>
      </c>
      <c r="B94" s="5" t="s">
        <v>674</v>
      </c>
    </row>
    <row r="95" spans="1:2">
      <c r="A95" s="5">
        <v>10.32</v>
      </c>
      <c r="B95" s="5" t="s">
        <v>675</v>
      </c>
    </row>
    <row r="96" spans="1:2">
      <c r="A96" s="5">
        <v>10.321999999999999</v>
      </c>
      <c r="B96" s="5" t="s">
        <v>676</v>
      </c>
    </row>
    <row r="97" spans="1:2">
      <c r="A97" s="5">
        <v>10.326000000000001</v>
      </c>
      <c r="B97" s="5" t="s">
        <v>677</v>
      </c>
    </row>
    <row r="98" spans="1:2">
      <c r="A98" s="5">
        <v>10.327999999999999</v>
      </c>
      <c r="B98" s="5" t="s">
        <v>678</v>
      </c>
    </row>
    <row r="99" spans="1:2">
      <c r="A99" s="5">
        <v>10.329000000000001</v>
      </c>
      <c r="B99" s="5" t="s">
        <v>517</v>
      </c>
    </row>
    <row r="100" spans="1:2">
      <c r="A100" s="5">
        <v>10.33</v>
      </c>
      <c r="B100" s="5" t="s">
        <v>518</v>
      </c>
    </row>
    <row r="101" spans="1:2">
      <c r="A101" s="5">
        <v>10.331</v>
      </c>
      <c r="B101" s="5" t="s">
        <v>679</v>
      </c>
    </row>
    <row r="102" spans="1:2">
      <c r="A102" s="5">
        <v>10.332000000000001</v>
      </c>
      <c r="B102" s="5" t="s">
        <v>680</v>
      </c>
    </row>
    <row r="103" spans="1:2">
      <c r="A103" s="5">
        <v>10.333</v>
      </c>
      <c r="B103" s="5" t="s">
        <v>681</v>
      </c>
    </row>
    <row r="104" spans="1:2">
      <c r="A104" s="5">
        <v>10.334</v>
      </c>
      <c r="B104" s="5" t="s">
        <v>682</v>
      </c>
    </row>
    <row r="105" spans="1:2">
      <c r="A105" s="5">
        <v>10.336</v>
      </c>
      <c r="B105" s="5" t="s">
        <v>683</v>
      </c>
    </row>
    <row r="106" spans="1:2">
      <c r="A106" s="5">
        <v>10.35</v>
      </c>
      <c r="B106" s="5" t="s">
        <v>684</v>
      </c>
    </row>
    <row r="107" spans="1:2">
      <c r="A107" s="5">
        <v>10.351000000000001</v>
      </c>
      <c r="B107" s="5" t="s">
        <v>387</v>
      </c>
    </row>
    <row r="108" spans="1:2">
      <c r="A108" s="5">
        <v>10.352</v>
      </c>
      <c r="B108" s="5" t="s">
        <v>685</v>
      </c>
    </row>
    <row r="109" spans="1:2">
      <c r="A109" s="5">
        <v>10.377000000000001</v>
      </c>
      <c r="B109" s="5" t="s">
        <v>686</v>
      </c>
    </row>
    <row r="110" spans="1:2">
      <c r="A110" s="5">
        <v>10.404</v>
      </c>
      <c r="B110" s="5" t="s">
        <v>687</v>
      </c>
    </row>
    <row r="111" spans="1:2">
      <c r="A111" s="5">
        <v>10.404999999999999</v>
      </c>
      <c r="B111" s="5" t="s">
        <v>688</v>
      </c>
    </row>
    <row r="112" spans="1:2">
      <c r="A112" s="5">
        <v>10.406000000000001</v>
      </c>
      <c r="B112" s="5" t="s">
        <v>689</v>
      </c>
    </row>
    <row r="113" spans="1:2">
      <c r="A113" s="5">
        <v>10.407</v>
      </c>
      <c r="B113" s="5" t="s">
        <v>690</v>
      </c>
    </row>
    <row r="114" spans="1:2">
      <c r="A114" s="5">
        <v>10.41</v>
      </c>
      <c r="B114" s="5" t="s">
        <v>691</v>
      </c>
    </row>
    <row r="115" spans="1:2">
      <c r="A115" s="5">
        <v>10.411</v>
      </c>
      <c r="B115" s="5" t="s">
        <v>692</v>
      </c>
    </row>
    <row r="116" spans="1:2">
      <c r="A116" s="5">
        <v>10.414999999999999</v>
      </c>
      <c r="B116" s="5" t="s">
        <v>693</v>
      </c>
    </row>
    <row r="117" spans="1:2">
      <c r="A117" s="5">
        <v>10.417</v>
      </c>
      <c r="B117" s="5" t="s">
        <v>694</v>
      </c>
    </row>
    <row r="118" spans="1:2">
      <c r="A118" s="5">
        <v>10.42</v>
      </c>
      <c r="B118" s="5" t="s">
        <v>695</v>
      </c>
    </row>
    <row r="119" spans="1:2">
      <c r="A119" s="5">
        <v>10.420999999999999</v>
      </c>
      <c r="B119" s="5" t="s">
        <v>696</v>
      </c>
    </row>
    <row r="120" spans="1:2">
      <c r="A120" s="5">
        <v>10.427</v>
      </c>
      <c r="B120" s="5" t="s">
        <v>697</v>
      </c>
    </row>
    <row r="121" spans="1:2">
      <c r="A121" s="5">
        <v>10.433</v>
      </c>
      <c r="B121" s="5" t="s">
        <v>698</v>
      </c>
    </row>
    <row r="122" spans="1:2">
      <c r="A122" s="5">
        <v>10.435</v>
      </c>
      <c r="B122" s="5" t="s">
        <v>10</v>
      </c>
    </row>
    <row r="123" spans="1:2">
      <c r="A123" s="5">
        <v>10.438000000000001</v>
      </c>
      <c r="B123" s="5" t="s">
        <v>699</v>
      </c>
    </row>
    <row r="124" spans="1:2">
      <c r="A124" s="5">
        <v>10.443</v>
      </c>
      <c r="B124" s="5" t="s">
        <v>388</v>
      </c>
    </row>
    <row r="125" spans="1:2">
      <c r="A125" s="5">
        <v>10.446</v>
      </c>
      <c r="B125" s="5" t="s">
        <v>700</v>
      </c>
    </row>
    <row r="126" spans="1:2">
      <c r="A126" s="5">
        <v>10.446999999999999</v>
      </c>
      <c r="B126" s="5" t="s">
        <v>701</v>
      </c>
    </row>
    <row r="127" spans="1:2">
      <c r="A127" s="5">
        <v>10.448</v>
      </c>
      <c r="B127" s="5" t="s">
        <v>702</v>
      </c>
    </row>
    <row r="128" spans="1:2">
      <c r="A128" s="5">
        <v>10.449</v>
      </c>
      <c r="B128" s="5" t="s">
        <v>703</v>
      </c>
    </row>
    <row r="129" spans="1:2">
      <c r="A129" s="5">
        <v>10.45</v>
      </c>
      <c r="B129" s="5" t="s">
        <v>704</v>
      </c>
    </row>
    <row r="130" spans="1:2">
      <c r="A130" s="5">
        <v>10.451000000000001</v>
      </c>
      <c r="B130" s="5" t="s">
        <v>705</v>
      </c>
    </row>
    <row r="131" spans="1:2">
      <c r="A131" s="5">
        <v>10.46</v>
      </c>
      <c r="B131" s="5" t="s">
        <v>706</v>
      </c>
    </row>
    <row r="132" spans="1:2">
      <c r="A132" s="5">
        <v>10.464</v>
      </c>
      <c r="B132" s="5" t="s">
        <v>707</v>
      </c>
    </row>
    <row r="133" spans="1:2">
      <c r="A133" s="5">
        <v>10.475</v>
      </c>
      <c r="B133" s="5" t="s">
        <v>708</v>
      </c>
    </row>
    <row r="134" spans="1:2">
      <c r="A134" s="5">
        <v>10.477</v>
      </c>
      <c r="B134" s="5" t="s">
        <v>709</v>
      </c>
    </row>
    <row r="135" spans="1:2">
      <c r="A135" s="5">
        <v>10.478999999999999</v>
      </c>
      <c r="B135" s="5" t="s">
        <v>710</v>
      </c>
    </row>
    <row r="136" spans="1:2">
      <c r="A136" s="5">
        <v>10.494</v>
      </c>
      <c r="B136" s="5" t="s">
        <v>2222</v>
      </c>
    </row>
    <row r="137" spans="1:2">
      <c r="A137" s="5">
        <v>10.494999999999999</v>
      </c>
      <c r="B137" s="5" t="s">
        <v>2223</v>
      </c>
    </row>
    <row r="138" spans="1:2">
      <c r="A138" s="5">
        <v>10.5</v>
      </c>
      <c r="B138" s="5" t="s">
        <v>389</v>
      </c>
    </row>
    <row r="139" spans="1:2">
      <c r="A139" s="5">
        <v>10.510999999999999</v>
      </c>
      <c r="B139" s="5" t="s">
        <v>519</v>
      </c>
    </row>
    <row r="140" spans="1:2">
      <c r="A140" s="5">
        <v>10.512</v>
      </c>
      <c r="B140" s="5" t="s">
        <v>711</v>
      </c>
    </row>
    <row r="141" spans="1:2">
      <c r="A141" s="5">
        <v>10.513</v>
      </c>
      <c r="B141" s="5" t="s">
        <v>712</v>
      </c>
    </row>
    <row r="142" spans="1:2">
      <c r="A142" s="5">
        <v>10.513999999999999</v>
      </c>
      <c r="B142" s="5" t="s">
        <v>390</v>
      </c>
    </row>
    <row r="143" spans="1:2">
      <c r="A143" s="5">
        <v>10.515000000000001</v>
      </c>
      <c r="B143" s="5" t="s">
        <v>520</v>
      </c>
    </row>
    <row r="144" spans="1:2">
      <c r="A144" s="5">
        <v>10.516</v>
      </c>
      <c r="B144" s="5" t="s">
        <v>713</v>
      </c>
    </row>
    <row r="145" spans="1:2">
      <c r="A145" s="5">
        <v>10.516999999999999</v>
      </c>
      <c r="B145" s="5" t="s">
        <v>714</v>
      </c>
    </row>
    <row r="146" spans="1:2">
      <c r="A146" s="5">
        <v>10.518000000000001</v>
      </c>
      <c r="B146" s="5" t="s">
        <v>715</v>
      </c>
    </row>
    <row r="147" spans="1:2">
      <c r="A147" s="5">
        <v>10.519</v>
      </c>
      <c r="B147" s="5" t="s">
        <v>716</v>
      </c>
    </row>
    <row r="148" spans="1:2">
      <c r="A148" s="5">
        <v>10.52</v>
      </c>
      <c r="B148" s="5" t="s">
        <v>717</v>
      </c>
    </row>
    <row r="149" spans="1:2">
      <c r="A149" s="5">
        <v>10.521000000000001</v>
      </c>
      <c r="B149" s="5" t="s">
        <v>718</v>
      </c>
    </row>
    <row r="150" spans="1:2">
      <c r="A150" s="5">
        <v>10.522</v>
      </c>
      <c r="B150" s="5" t="s">
        <v>719</v>
      </c>
    </row>
    <row r="151" spans="1:2">
      <c r="A151" s="5">
        <v>10.523</v>
      </c>
      <c r="B151" s="5" t="s">
        <v>720</v>
      </c>
    </row>
    <row r="152" spans="1:2">
      <c r="A152" s="5">
        <v>10.523999999999999</v>
      </c>
      <c r="B152" s="5" t="s">
        <v>721</v>
      </c>
    </row>
    <row r="153" spans="1:2">
      <c r="A153" s="5">
        <v>10.525</v>
      </c>
      <c r="B153" s="5" t="s">
        <v>722</v>
      </c>
    </row>
    <row r="154" spans="1:2">
      <c r="A154" s="5">
        <v>10.526999999999999</v>
      </c>
      <c r="B154" s="5" t="s">
        <v>723</v>
      </c>
    </row>
    <row r="155" spans="1:2">
      <c r="A155" s="5">
        <v>10.528</v>
      </c>
      <c r="B155" s="5" t="s">
        <v>724</v>
      </c>
    </row>
    <row r="156" spans="1:2">
      <c r="A156" s="5">
        <v>10.529</v>
      </c>
      <c r="B156" s="5" t="s">
        <v>725</v>
      </c>
    </row>
    <row r="157" spans="1:2">
      <c r="A157" s="5">
        <v>10.531000000000001</v>
      </c>
      <c r="B157" s="5" t="s">
        <v>726</v>
      </c>
    </row>
    <row r="158" spans="1:2">
      <c r="A158" s="5">
        <v>10.532</v>
      </c>
      <c r="B158" s="5" t="s">
        <v>727</v>
      </c>
    </row>
    <row r="159" spans="1:2">
      <c r="A159" s="5">
        <v>10.532999999999999</v>
      </c>
      <c r="B159" s="5" t="s">
        <v>728</v>
      </c>
    </row>
    <row r="160" spans="1:2">
      <c r="A160" s="5">
        <v>10.534000000000001</v>
      </c>
      <c r="B160" s="14" t="s">
        <v>729</v>
      </c>
    </row>
    <row r="161" spans="1:2">
      <c r="A161" s="5">
        <v>10.535</v>
      </c>
      <c r="B161" s="5" t="s">
        <v>730</v>
      </c>
    </row>
    <row r="162" spans="1:2">
      <c r="A162" s="5">
        <v>10.536</v>
      </c>
      <c r="B162" s="5" t="s">
        <v>12</v>
      </c>
    </row>
    <row r="163" spans="1:2">
      <c r="A163" s="5">
        <v>10.537000000000001</v>
      </c>
      <c r="B163" s="5" t="s">
        <v>731</v>
      </c>
    </row>
    <row r="164" spans="1:2">
      <c r="A164" s="5">
        <v>10.539</v>
      </c>
      <c r="B164" s="5" t="s">
        <v>732</v>
      </c>
    </row>
    <row r="165" spans="1:2">
      <c r="A165" s="5">
        <v>10.54</v>
      </c>
      <c r="B165" s="5" t="s">
        <v>733</v>
      </c>
    </row>
    <row r="166" spans="1:2">
      <c r="A166" s="5">
        <v>10.541</v>
      </c>
      <c r="B166" s="5" t="s">
        <v>734</v>
      </c>
    </row>
    <row r="167" spans="1:2">
      <c r="A167" s="5">
        <v>10.542</v>
      </c>
      <c r="B167" s="5" t="s">
        <v>2224</v>
      </c>
    </row>
    <row r="168" spans="1:2">
      <c r="A168" s="5">
        <v>10.542999999999999</v>
      </c>
      <c r="B168" s="14" t="s">
        <v>735</v>
      </c>
    </row>
    <row r="169" spans="1:2">
      <c r="A169" s="5">
        <v>10.545</v>
      </c>
      <c r="B169" s="5" t="s">
        <v>736</v>
      </c>
    </row>
    <row r="170" spans="1:2">
      <c r="A170" s="5">
        <v>10.547000000000001</v>
      </c>
      <c r="B170" s="14" t="s">
        <v>737</v>
      </c>
    </row>
    <row r="171" spans="1:2">
      <c r="A171" s="5">
        <v>10.551</v>
      </c>
      <c r="B171" s="5" t="s">
        <v>369</v>
      </c>
    </row>
    <row r="172" spans="1:2">
      <c r="A172" s="5">
        <v>10.553000000000001</v>
      </c>
      <c r="B172" s="5" t="s">
        <v>330</v>
      </c>
    </row>
    <row r="173" spans="1:2">
      <c r="A173" s="5">
        <v>10.555</v>
      </c>
      <c r="B173" s="5" t="s">
        <v>331</v>
      </c>
    </row>
    <row r="174" spans="1:2">
      <c r="A174" s="5">
        <v>10.555999999999999</v>
      </c>
      <c r="B174" s="5" t="s">
        <v>332</v>
      </c>
    </row>
    <row r="175" spans="1:2">
      <c r="A175" s="5">
        <v>10.557</v>
      </c>
      <c r="B175" s="5" t="s">
        <v>13</v>
      </c>
    </row>
    <row r="176" spans="1:2">
      <c r="A176" s="5">
        <v>10.558</v>
      </c>
      <c r="B176" s="5" t="s">
        <v>14</v>
      </c>
    </row>
    <row r="177" spans="1:2">
      <c r="A177" s="5">
        <v>10.558999999999999</v>
      </c>
      <c r="B177" s="5" t="s">
        <v>333</v>
      </c>
    </row>
    <row r="178" spans="1:2">
      <c r="A178" s="5">
        <v>10.56</v>
      </c>
      <c r="B178" s="5" t="s">
        <v>15</v>
      </c>
    </row>
    <row r="179" spans="1:2">
      <c r="A179" s="5">
        <v>10.561</v>
      </c>
      <c r="B179" s="5" t="s">
        <v>371</v>
      </c>
    </row>
    <row r="180" spans="1:2">
      <c r="A180" s="5">
        <v>10.565</v>
      </c>
      <c r="B180" s="5" t="s">
        <v>349</v>
      </c>
    </row>
    <row r="181" spans="1:2">
      <c r="A181" s="5">
        <v>10.566000000000001</v>
      </c>
      <c r="B181" s="5" t="s">
        <v>739</v>
      </c>
    </row>
    <row r="182" spans="1:2">
      <c r="A182" s="5">
        <v>10.567</v>
      </c>
      <c r="B182" s="5" t="s">
        <v>740</v>
      </c>
    </row>
    <row r="183" spans="1:2">
      <c r="A183" s="5">
        <v>10.568</v>
      </c>
      <c r="B183" s="5" t="s">
        <v>351</v>
      </c>
    </row>
    <row r="184" spans="1:2">
      <c r="A184" s="5">
        <v>10.569000000000001</v>
      </c>
      <c r="B184" s="5" t="s">
        <v>352</v>
      </c>
    </row>
    <row r="185" spans="1:2">
      <c r="A185" s="5">
        <v>10.571999999999999</v>
      </c>
      <c r="B185" s="5" t="s">
        <v>16</v>
      </c>
    </row>
    <row r="186" spans="1:2">
      <c r="A186" s="5">
        <v>10.574</v>
      </c>
      <c r="B186" s="5" t="s">
        <v>17</v>
      </c>
    </row>
    <row r="187" spans="1:2">
      <c r="A187" s="5">
        <v>10.574999999999999</v>
      </c>
      <c r="B187" s="5" t="s">
        <v>18</v>
      </c>
    </row>
    <row r="188" spans="1:2">
      <c r="A188" s="5">
        <v>10.576000000000001</v>
      </c>
      <c r="B188" s="5" t="s">
        <v>19</v>
      </c>
    </row>
    <row r="189" spans="1:2">
      <c r="A189" s="5">
        <v>10.577</v>
      </c>
      <c r="B189" s="5" t="s">
        <v>2225</v>
      </c>
    </row>
    <row r="190" spans="1:2">
      <c r="A190" s="5">
        <v>10.577999999999999</v>
      </c>
      <c r="B190" s="5" t="s">
        <v>741</v>
      </c>
    </row>
    <row r="191" spans="1:2">
      <c r="A191" s="5">
        <v>10.579000000000001</v>
      </c>
      <c r="B191" s="5" t="s">
        <v>20</v>
      </c>
    </row>
    <row r="192" spans="1:2">
      <c r="A192" s="5">
        <v>10.58</v>
      </c>
      <c r="B192" s="5" t="s">
        <v>742</v>
      </c>
    </row>
    <row r="193" spans="1:2">
      <c r="A193" s="5">
        <v>10.582000000000001</v>
      </c>
      <c r="B193" s="5" t="s">
        <v>21</v>
      </c>
    </row>
    <row r="194" spans="1:2">
      <c r="A194" s="5">
        <v>10.585000000000001</v>
      </c>
      <c r="B194" s="5" t="s">
        <v>743</v>
      </c>
    </row>
    <row r="195" spans="1:2">
      <c r="A195" s="5">
        <v>10.587</v>
      </c>
      <c r="B195" s="5" t="s">
        <v>744</v>
      </c>
    </row>
    <row r="196" spans="1:2" ht="25">
      <c r="A196" s="5">
        <v>10.592000000000001</v>
      </c>
      <c r="B196" s="14" t="s">
        <v>745</v>
      </c>
    </row>
    <row r="197" spans="1:2">
      <c r="A197" s="5">
        <v>10.593</v>
      </c>
      <c r="B197" s="5" t="s">
        <v>746</v>
      </c>
    </row>
    <row r="198" spans="1:2">
      <c r="A198" s="5">
        <v>10.593999999999999</v>
      </c>
      <c r="B198" s="5" t="s">
        <v>747</v>
      </c>
    </row>
    <row r="199" spans="1:2" ht="25">
      <c r="A199" s="5">
        <v>10.596</v>
      </c>
      <c r="B199" s="14" t="s">
        <v>748</v>
      </c>
    </row>
    <row r="200" spans="1:2">
      <c r="A200" s="5">
        <v>10.597</v>
      </c>
      <c r="B200" s="14" t="s">
        <v>749</v>
      </c>
    </row>
    <row r="201" spans="1:2">
      <c r="A201" s="5">
        <v>10.6</v>
      </c>
      <c r="B201" s="5" t="s">
        <v>750</v>
      </c>
    </row>
    <row r="202" spans="1:2">
      <c r="A202" s="5">
        <v>10.601000000000001</v>
      </c>
      <c r="B202" s="5" t="s">
        <v>751</v>
      </c>
    </row>
    <row r="203" spans="1:2">
      <c r="A203" s="5">
        <v>10.603</v>
      </c>
      <c r="B203" s="5" t="s">
        <v>752</v>
      </c>
    </row>
    <row r="204" spans="1:2">
      <c r="A204" s="5">
        <v>10.603999999999999</v>
      </c>
      <c r="B204" s="5" t="s">
        <v>753</v>
      </c>
    </row>
    <row r="205" spans="1:2">
      <c r="A205" s="5">
        <v>10.605</v>
      </c>
      <c r="B205" s="5" t="s">
        <v>754</v>
      </c>
    </row>
    <row r="206" spans="1:2">
      <c r="A206" s="5">
        <v>10.606</v>
      </c>
      <c r="B206" s="5" t="s">
        <v>755</v>
      </c>
    </row>
    <row r="207" spans="1:2">
      <c r="A207" s="5">
        <v>10.608000000000001</v>
      </c>
      <c r="B207" s="5" t="s">
        <v>756</v>
      </c>
    </row>
    <row r="208" spans="1:2">
      <c r="A208" s="5">
        <v>10.61</v>
      </c>
      <c r="B208" s="5" t="s">
        <v>757</v>
      </c>
    </row>
    <row r="209" spans="1:2">
      <c r="A209" s="5">
        <v>10.612</v>
      </c>
      <c r="B209" s="5" t="s">
        <v>758</v>
      </c>
    </row>
    <row r="210" spans="1:2">
      <c r="A210" s="5">
        <v>10.613</v>
      </c>
      <c r="B210" s="5" t="s">
        <v>759</v>
      </c>
    </row>
    <row r="211" spans="1:2">
      <c r="A211" s="5">
        <v>10.614000000000001</v>
      </c>
      <c r="B211" s="5" t="s">
        <v>760</v>
      </c>
    </row>
    <row r="212" spans="1:2">
      <c r="A212" s="5">
        <v>10.615</v>
      </c>
      <c r="B212" s="5" t="s">
        <v>761</v>
      </c>
    </row>
    <row r="213" spans="1:2">
      <c r="A213" s="5">
        <v>10.616</v>
      </c>
      <c r="B213" s="5" t="s">
        <v>762</v>
      </c>
    </row>
    <row r="214" spans="1:2">
      <c r="A214" s="5">
        <v>10.617000000000001</v>
      </c>
      <c r="B214" s="5" t="s">
        <v>763</v>
      </c>
    </row>
    <row r="215" spans="1:2">
      <c r="A215" s="5">
        <v>10.618</v>
      </c>
      <c r="B215" s="5" t="s">
        <v>764</v>
      </c>
    </row>
    <row r="216" spans="1:2">
      <c r="A216" s="5">
        <v>10.619</v>
      </c>
      <c r="B216" s="5" t="s">
        <v>765</v>
      </c>
    </row>
    <row r="217" spans="1:2">
      <c r="A217" s="5">
        <v>10.62</v>
      </c>
      <c r="B217" s="5" t="s">
        <v>766</v>
      </c>
    </row>
    <row r="218" spans="1:2">
      <c r="A218" s="5">
        <v>10.648999999999999</v>
      </c>
      <c r="B218" s="5" t="s">
        <v>2226</v>
      </c>
    </row>
    <row r="219" spans="1:2">
      <c r="A219" s="5">
        <v>10.651999999999999</v>
      </c>
      <c r="B219" s="5" t="s">
        <v>521</v>
      </c>
    </row>
    <row r="220" spans="1:2">
      <c r="A220" s="5">
        <v>10.664</v>
      </c>
      <c r="B220" s="5" t="s">
        <v>22</v>
      </c>
    </row>
    <row r="221" spans="1:2">
      <c r="A221" s="5">
        <v>10.664999999999999</v>
      </c>
      <c r="B221" s="5" t="s">
        <v>767</v>
      </c>
    </row>
    <row r="222" spans="1:2">
      <c r="A222" s="5">
        <v>10.666</v>
      </c>
      <c r="B222" s="5" t="s">
        <v>768</v>
      </c>
    </row>
    <row r="223" spans="1:2">
      <c r="A223" s="5">
        <v>10.673999999999999</v>
      </c>
      <c r="B223" s="5" t="s">
        <v>769</v>
      </c>
    </row>
    <row r="224" spans="1:2">
      <c r="A224" s="5">
        <v>10.675000000000001</v>
      </c>
      <c r="B224" s="5" t="s">
        <v>23</v>
      </c>
    </row>
    <row r="225" spans="1:2">
      <c r="A225" s="5">
        <v>10.676</v>
      </c>
      <c r="B225" s="5" t="s">
        <v>24</v>
      </c>
    </row>
    <row r="226" spans="1:2">
      <c r="A226" s="5">
        <v>10.678000000000001</v>
      </c>
      <c r="B226" s="5" t="s">
        <v>25</v>
      </c>
    </row>
    <row r="227" spans="1:2">
      <c r="A227" s="5">
        <v>10.679</v>
      </c>
      <c r="B227" s="5" t="s">
        <v>770</v>
      </c>
    </row>
    <row r="228" spans="1:2">
      <c r="A228" s="5">
        <v>10.68</v>
      </c>
      <c r="B228" s="5" t="s">
        <v>26</v>
      </c>
    </row>
    <row r="229" spans="1:2">
      <c r="A229" s="5">
        <v>10.680999999999999</v>
      </c>
      <c r="B229" s="5" t="s">
        <v>771</v>
      </c>
    </row>
    <row r="230" spans="1:2">
      <c r="A230" s="5">
        <v>10.682</v>
      </c>
      <c r="B230" s="5" t="s">
        <v>772</v>
      </c>
    </row>
    <row r="231" spans="1:2">
      <c r="A231" s="5">
        <v>10.683</v>
      </c>
      <c r="B231" s="5" t="s">
        <v>604</v>
      </c>
    </row>
    <row r="232" spans="1:2">
      <c r="A232" s="5">
        <v>10.683999999999999</v>
      </c>
      <c r="B232" s="5" t="s">
        <v>522</v>
      </c>
    </row>
    <row r="233" spans="1:2">
      <c r="A233" s="5">
        <v>10.689</v>
      </c>
      <c r="B233" s="5" t="s">
        <v>773</v>
      </c>
    </row>
    <row r="234" spans="1:2">
      <c r="A234" s="5">
        <v>10.69</v>
      </c>
      <c r="B234" s="5" t="s">
        <v>774</v>
      </c>
    </row>
    <row r="235" spans="1:2">
      <c r="A235" s="5">
        <v>10.691000000000001</v>
      </c>
      <c r="B235" s="5" t="s">
        <v>775</v>
      </c>
    </row>
    <row r="236" spans="1:2">
      <c r="A236" s="5">
        <v>10.693</v>
      </c>
      <c r="B236" s="5" t="s">
        <v>776</v>
      </c>
    </row>
    <row r="237" spans="1:2">
      <c r="A237" s="5">
        <v>10.694000000000001</v>
      </c>
      <c r="B237" s="5" t="s">
        <v>777</v>
      </c>
    </row>
    <row r="238" spans="1:2">
      <c r="A238" s="5">
        <v>10.696999999999999</v>
      </c>
      <c r="B238" s="5" t="s">
        <v>778</v>
      </c>
    </row>
    <row r="239" spans="1:2">
      <c r="A239" s="5">
        <v>10.698</v>
      </c>
      <c r="B239" s="5" t="s">
        <v>27</v>
      </c>
    </row>
    <row r="240" spans="1:2">
      <c r="A240" s="5">
        <v>10.699</v>
      </c>
      <c r="B240" s="5" t="s">
        <v>779</v>
      </c>
    </row>
    <row r="241" spans="1:2">
      <c r="A241" s="5">
        <v>10.7</v>
      </c>
      <c r="B241" s="5" t="s">
        <v>780</v>
      </c>
    </row>
    <row r="242" spans="1:2">
      <c r="A242" s="5">
        <v>10.701000000000001</v>
      </c>
      <c r="B242" s="5" t="s">
        <v>781</v>
      </c>
    </row>
    <row r="243" spans="1:2">
      <c r="A243" s="5">
        <v>10.702999999999999</v>
      </c>
      <c r="B243" s="5" t="s">
        <v>782</v>
      </c>
    </row>
    <row r="244" spans="1:2">
      <c r="A244" s="5">
        <v>10.704000000000001</v>
      </c>
      <c r="B244" s="5" t="s">
        <v>783</v>
      </c>
    </row>
    <row r="245" spans="1:2">
      <c r="A245" s="5">
        <v>10.705</v>
      </c>
      <c r="B245" s="5" t="s">
        <v>784</v>
      </c>
    </row>
    <row r="246" spans="1:2">
      <c r="A246" s="5">
        <v>10.707000000000001</v>
      </c>
      <c r="B246" s="5" t="s">
        <v>785</v>
      </c>
    </row>
    <row r="247" spans="1:2">
      <c r="A247" s="5">
        <v>10.708</v>
      </c>
      <c r="B247" s="5" t="s">
        <v>786</v>
      </c>
    </row>
    <row r="248" spans="1:2">
      <c r="A248" s="5">
        <v>10.711</v>
      </c>
      <c r="B248" s="5" t="s">
        <v>787</v>
      </c>
    </row>
    <row r="249" spans="1:2">
      <c r="A249" s="5">
        <v>10.712</v>
      </c>
      <c r="B249" s="5" t="s">
        <v>2227</v>
      </c>
    </row>
    <row r="250" spans="1:2">
      <c r="A250" s="5">
        <v>10.750999999999999</v>
      </c>
      <c r="B250" s="5" t="s">
        <v>788</v>
      </c>
    </row>
    <row r="251" spans="1:2">
      <c r="A251" s="5">
        <v>10.752000000000001</v>
      </c>
      <c r="B251" s="5" t="s">
        <v>789</v>
      </c>
    </row>
    <row r="252" spans="1:2">
      <c r="A252" s="5">
        <v>10.754</v>
      </c>
      <c r="B252" s="5" t="s">
        <v>2228</v>
      </c>
    </row>
    <row r="253" spans="1:2">
      <c r="A253" s="5">
        <v>10.755000000000001</v>
      </c>
      <c r="B253" s="5" t="s">
        <v>2229</v>
      </c>
    </row>
    <row r="254" spans="1:2">
      <c r="A254" s="5">
        <v>10.759</v>
      </c>
      <c r="B254" s="5" t="s">
        <v>790</v>
      </c>
    </row>
    <row r="255" spans="1:2">
      <c r="A255" s="5">
        <v>10.76</v>
      </c>
      <c r="B255" s="5" t="s">
        <v>791</v>
      </c>
    </row>
    <row r="256" spans="1:2">
      <c r="A256" s="5">
        <v>10.760999999999999</v>
      </c>
      <c r="B256" s="5" t="s">
        <v>792</v>
      </c>
    </row>
    <row r="257" spans="1:2">
      <c r="A257" s="5">
        <v>10.762</v>
      </c>
      <c r="B257" s="5" t="s">
        <v>793</v>
      </c>
    </row>
    <row r="258" spans="1:2">
      <c r="A258" s="5">
        <v>10.763</v>
      </c>
      <c r="B258" s="5" t="s">
        <v>794</v>
      </c>
    </row>
    <row r="259" spans="1:2">
      <c r="A259" s="5">
        <v>10.766</v>
      </c>
      <c r="B259" s="5" t="s">
        <v>795</v>
      </c>
    </row>
    <row r="260" spans="1:2">
      <c r="A260" s="5">
        <v>10.766999999999999</v>
      </c>
      <c r="B260" s="5" t="s">
        <v>796</v>
      </c>
    </row>
    <row r="261" spans="1:2">
      <c r="A261" s="5">
        <v>10.768000000000001</v>
      </c>
      <c r="B261" s="5" t="s">
        <v>797</v>
      </c>
    </row>
    <row r="262" spans="1:2">
      <c r="A262" s="5">
        <v>10.77</v>
      </c>
      <c r="B262" s="5" t="s">
        <v>798</v>
      </c>
    </row>
    <row r="263" spans="1:2">
      <c r="A263" s="5">
        <v>10.771000000000001</v>
      </c>
      <c r="B263" s="5" t="s">
        <v>799</v>
      </c>
    </row>
    <row r="264" spans="1:2">
      <c r="A264" s="5">
        <v>10.776999999999999</v>
      </c>
      <c r="B264" s="5" t="s">
        <v>391</v>
      </c>
    </row>
    <row r="265" spans="1:2">
      <c r="A265" s="5">
        <v>10.782</v>
      </c>
      <c r="B265" s="5" t="s">
        <v>800</v>
      </c>
    </row>
    <row r="266" spans="1:2">
      <c r="A266" s="5">
        <v>10.85</v>
      </c>
      <c r="B266" s="5" t="s">
        <v>801</v>
      </c>
    </row>
    <row r="267" spans="1:2">
      <c r="A267" s="5">
        <v>10.851000000000001</v>
      </c>
      <c r="B267" s="5" t="s">
        <v>802</v>
      </c>
    </row>
    <row r="268" spans="1:2">
      <c r="A268" s="5">
        <v>10.853999999999999</v>
      </c>
      <c r="B268" s="5" t="s">
        <v>28</v>
      </c>
    </row>
    <row r="269" spans="1:2">
      <c r="A269" s="5">
        <v>10.855</v>
      </c>
      <c r="B269" s="5" t="s">
        <v>803</v>
      </c>
    </row>
    <row r="270" spans="1:2">
      <c r="A270" s="5">
        <v>10.858000000000001</v>
      </c>
      <c r="B270" s="5" t="s">
        <v>804</v>
      </c>
    </row>
    <row r="271" spans="1:2">
      <c r="A271" s="5">
        <v>10.859</v>
      </c>
      <c r="B271" s="5" t="s">
        <v>805</v>
      </c>
    </row>
    <row r="272" spans="1:2">
      <c r="A272" s="5">
        <v>10.862</v>
      </c>
      <c r="B272" s="5" t="s">
        <v>806</v>
      </c>
    </row>
    <row r="273" spans="1:2">
      <c r="A273" s="5">
        <v>10.863</v>
      </c>
      <c r="B273" s="5" t="s">
        <v>807</v>
      </c>
    </row>
    <row r="274" spans="1:2">
      <c r="A274" s="5">
        <v>10.864000000000001</v>
      </c>
      <c r="B274" s="5" t="s">
        <v>523</v>
      </c>
    </row>
    <row r="275" spans="1:2">
      <c r="A275" s="5">
        <v>10.865</v>
      </c>
      <c r="B275" s="5" t="s">
        <v>808</v>
      </c>
    </row>
    <row r="276" spans="1:2">
      <c r="A276" s="5">
        <v>10.867000000000001</v>
      </c>
      <c r="B276" s="5" t="s">
        <v>809</v>
      </c>
    </row>
    <row r="277" spans="1:2">
      <c r="A277" s="5">
        <v>10.868</v>
      </c>
      <c r="B277" s="5" t="s">
        <v>810</v>
      </c>
    </row>
    <row r="278" spans="1:2">
      <c r="A278" s="5">
        <v>10.87</v>
      </c>
      <c r="B278" s="5" t="s">
        <v>811</v>
      </c>
    </row>
    <row r="279" spans="1:2">
      <c r="A279" s="5">
        <v>10.871</v>
      </c>
      <c r="B279" s="5" t="s">
        <v>392</v>
      </c>
    </row>
    <row r="280" spans="1:2">
      <c r="A280" s="5">
        <v>10.872</v>
      </c>
      <c r="B280" s="5" t="s">
        <v>812</v>
      </c>
    </row>
    <row r="281" spans="1:2">
      <c r="A281" s="5">
        <v>10.874000000000001</v>
      </c>
      <c r="B281" s="5" t="s">
        <v>813</v>
      </c>
    </row>
    <row r="282" spans="1:2">
      <c r="A282" s="5">
        <v>10.885999999999999</v>
      </c>
      <c r="B282" s="5" t="s">
        <v>814</v>
      </c>
    </row>
    <row r="283" spans="1:2">
      <c r="A283" s="5">
        <v>10.89</v>
      </c>
      <c r="B283" s="5" t="s">
        <v>815</v>
      </c>
    </row>
    <row r="284" spans="1:2">
      <c r="A284" s="5">
        <v>10.901999999999999</v>
      </c>
      <c r="B284" s="5" t="s">
        <v>393</v>
      </c>
    </row>
    <row r="285" spans="1:2">
      <c r="A285" s="5">
        <v>10.903</v>
      </c>
      <c r="B285" s="5" t="s">
        <v>524</v>
      </c>
    </row>
    <row r="286" spans="1:2">
      <c r="A286" s="5">
        <v>10.904</v>
      </c>
      <c r="B286" s="5" t="s">
        <v>816</v>
      </c>
    </row>
    <row r="287" spans="1:2">
      <c r="A287" s="5">
        <v>10.904999999999999</v>
      </c>
      <c r="B287" s="5" t="s">
        <v>817</v>
      </c>
    </row>
    <row r="288" spans="1:2">
      <c r="A288" s="5">
        <v>10.907</v>
      </c>
      <c r="B288" s="5" t="s">
        <v>818</v>
      </c>
    </row>
    <row r="289" spans="1:2">
      <c r="A289" s="5">
        <v>10.912000000000001</v>
      </c>
      <c r="B289" s="5" t="s">
        <v>819</v>
      </c>
    </row>
    <row r="290" spans="1:2">
      <c r="A290" s="5">
        <v>10.913</v>
      </c>
      <c r="B290" s="5" t="s">
        <v>820</v>
      </c>
    </row>
    <row r="291" spans="1:2">
      <c r="A291" s="5">
        <v>10.914</v>
      </c>
      <c r="B291" s="5" t="s">
        <v>821</v>
      </c>
    </row>
    <row r="292" spans="1:2">
      <c r="A292" s="5">
        <v>10.916</v>
      </c>
      <c r="B292" s="5" t="s">
        <v>822</v>
      </c>
    </row>
    <row r="293" spans="1:2">
      <c r="A293" s="5">
        <v>10.917</v>
      </c>
      <c r="B293" s="5" t="s">
        <v>823</v>
      </c>
    </row>
    <row r="294" spans="1:2">
      <c r="A294" s="5">
        <v>10.92</v>
      </c>
      <c r="B294" s="5" t="s">
        <v>824</v>
      </c>
    </row>
    <row r="295" spans="1:2">
      <c r="A295" s="5">
        <v>10.920999999999999</v>
      </c>
      <c r="B295" s="5" t="s">
        <v>825</v>
      </c>
    </row>
    <row r="296" spans="1:2">
      <c r="A296" s="5">
        <v>10.922000000000001</v>
      </c>
      <c r="B296" s="5" t="s">
        <v>826</v>
      </c>
    </row>
    <row r="297" spans="1:2">
      <c r="A297" s="5">
        <v>10.923</v>
      </c>
      <c r="B297" s="5" t="s">
        <v>827</v>
      </c>
    </row>
    <row r="298" spans="1:2">
      <c r="A298" s="5">
        <v>10.923999999999999</v>
      </c>
      <c r="B298" s="5" t="s">
        <v>828</v>
      </c>
    </row>
    <row r="299" spans="1:2">
      <c r="A299" s="5">
        <v>10.925000000000001</v>
      </c>
      <c r="B299" s="5" t="s">
        <v>829</v>
      </c>
    </row>
    <row r="300" spans="1:2">
      <c r="A300" s="5">
        <v>10.926</v>
      </c>
      <c r="B300" s="14" t="s">
        <v>830</v>
      </c>
    </row>
    <row r="301" spans="1:2">
      <c r="A301" s="5">
        <v>10.927</v>
      </c>
      <c r="B301" s="5" t="s">
        <v>831</v>
      </c>
    </row>
    <row r="302" spans="1:2">
      <c r="A302" s="5">
        <v>10.928000000000001</v>
      </c>
      <c r="B302" s="5" t="s">
        <v>832</v>
      </c>
    </row>
    <row r="303" spans="1:2">
      <c r="A303" s="5">
        <v>10.929</v>
      </c>
      <c r="B303" s="5" t="s">
        <v>833</v>
      </c>
    </row>
    <row r="304" spans="1:2">
      <c r="A304" s="5">
        <v>10.930999999999999</v>
      </c>
      <c r="B304" s="5" t="s">
        <v>834</v>
      </c>
    </row>
    <row r="305" spans="1:2">
      <c r="A305" s="5">
        <v>10.932</v>
      </c>
      <c r="B305" s="5" t="s">
        <v>394</v>
      </c>
    </row>
    <row r="306" spans="1:2">
      <c r="A306" s="5">
        <v>10.933</v>
      </c>
      <c r="B306" s="5" t="s">
        <v>2202</v>
      </c>
    </row>
    <row r="307" spans="1:2">
      <c r="A307" s="5">
        <v>10.933999999999999</v>
      </c>
      <c r="B307" s="5" t="s">
        <v>835</v>
      </c>
    </row>
    <row r="308" spans="1:2">
      <c r="A308" s="5">
        <v>10.935</v>
      </c>
      <c r="B308" s="5" t="s">
        <v>836</v>
      </c>
    </row>
    <row r="309" spans="1:2">
      <c r="A309" s="5">
        <v>10.95</v>
      </c>
      <c r="B309" s="5" t="s">
        <v>525</v>
      </c>
    </row>
    <row r="310" spans="1:2">
      <c r="A310" s="5">
        <v>10.951000000000001</v>
      </c>
      <c r="B310" s="5" t="s">
        <v>2230</v>
      </c>
    </row>
    <row r="311" spans="1:2">
      <c r="A311" s="5">
        <v>10.96</v>
      </c>
      <c r="B311" s="5" t="s">
        <v>395</v>
      </c>
    </row>
    <row r="312" spans="1:2">
      <c r="A312" s="5">
        <v>10.961</v>
      </c>
      <c r="B312" s="5" t="s">
        <v>837</v>
      </c>
    </row>
    <row r="313" spans="1:2">
      <c r="A313" s="5">
        <v>10.962</v>
      </c>
      <c r="B313" s="5" t="s">
        <v>396</v>
      </c>
    </row>
    <row r="314" spans="1:2">
      <c r="A314" s="5">
        <v>11.007999999999999</v>
      </c>
      <c r="B314" s="5" t="s">
        <v>838</v>
      </c>
    </row>
    <row r="315" spans="1:2">
      <c r="A315" s="5">
        <v>11.010999999999999</v>
      </c>
      <c r="B315" s="5" t="s">
        <v>839</v>
      </c>
    </row>
    <row r="316" spans="1:2">
      <c r="A316" s="5">
        <v>11.012</v>
      </c>
      <c r="B316" s="5" t="s">
        <v>526</v>
      </c>
    </row>
    <row r="317" spans="1:2">
      <c r="A317" s="5">
        <v>11.013</v>
      </c>
      <c r="B317" s="5" t="s">
        <v>840</v>
      </c>
    </row>
    <row r="318" spans="1:2">
      <c r="A318" s="5">
        <v>11.015000000000001</v>
      </c>
      <c r="B318" s="5" t="s">
        <v>841</v>
      </c>
    </row>
    <row r="319" spans="1:2">
      <c r="A319" s="5">
        <v>11.016</v>
      </c>
      <c r="B319" s="5" t="s">
        <v>842</v>
      </c>
    </row>
    <row r="320" spans="1:2">
      <c r="A320" s="5">
        <v>11.016999999999999</v>
      </c>
      <c r="B320" s="5" t="s">
        <v>843</v>
      </c>
    </row>
    <row r="321" spans="1:2">
      <c r="A321" s="5">
        <v>11.02</v>
      </c>
      <c r="B321" s="14" t="s">
        <v>29</v>
      </c>
    </row>
    <row r="322" spans="1:2">
      <c r="A322" s="5">
        <v>11.021000000000001</v>
      </c>
      <c r="B322" s="5" t="s">
        <v>844</v>
      </c>
    </row>
    <row r="323" spans="1:2">
      <c r="A323" s="5">
        <v>11.022</v>
      </c>
      <c r="B323" s="5" t="s">
        <v>845</v>
      </c>
    </row>
    <row r="324" spans="1:2">
      <c r="A324" s="5">
        <v>11.023</v>
      </c>
      <c r="B324" s="5" t="s">
        <v>2231</v>
      </c>
    </row>
    <row r="325" spans="1:2">
      <c r="A325" s="5">
        <v>11.023999999999999</v>
      </c>
      <c r="B325" s="5" t="s">
        <v>2232</v>
      </c>
    </row>
    <row r="326" spans="1:2">
      <c r="A326" s="5">
        <v>11.028</v>
      </c>
      <c r="B326" s="5" t="s">
        <v>2233</v>
      </c>
    </row>
    <row r="327" spans="1:2">
      <c r="A327" s="5">
        <v>11.029</v>
      </c>
      <c r="B327" s="5" t="s">
        <v>2203</v>
      </c>
    </row>
    <row r="328" spans="1:2">
      <c r="A328" s="5">
        <v>11.031000000000001</v>
      </c>
      <c r="B328" s="5" t="s">
        <v>2204</v>
      </c>
    </row>
    <row r="329" spans="1:2">
      <c r="A329" s="5">
        <v>11.112</v>
      </c>
      <c r="B329" s="5" t="s">
        <v>846</v>
      </c>
    </row>
    <row r="330" spans="1:2">
      <c r="A330" s="5">
        <v>11.3</v>
      </c>
      <c r="B330" s="5" t="s">
        <v>847</v>
      </c>
    </row>
    <row r="331" spans="1:2">
      <c r="A331" s="5">
        <v>11.302</v>
      </c>
      <c r="B331" s="5" t="s">
        <v>848</v>
      </c>
    </row>
    <row r="332" spans="1:2">
      <c r="A332" s="5">
        <v>11.303000000000001</v>
      </c>
      <c r="B332" s="5" t="s">
        <v>397</v>
      </c>
    </row>
    <row r="333" spans="1:2">
      <c r="A333" s="5">
        <v>11.307</v>
      </c>
      <c r="B333" s="5" t="s">
        <v>493</v>
      </c>
    </row>
    <row r="334" spans="1:2">
      <c r="A334" s="5">
        <v>11.311999999999999</v>
      </c>
      <c r="B334" s="5" t="s">
        <v>849</v>
      </c>
    </row>
    <row r="335" spans="1:2">
      <c r="A335" s="5">
        <v>11.313000000000001</v>
      </c>
      <c r="B335" s="5" t="s">
        <v>850</v>
      </c>
    </row>
    <row r="336" spans="1:2">
      <c r="A336" s="5">
        <v>11.4</v>
      </c>
      <c r="B336" s="5" t="s">
        <v>851</v>
      </c>
    </row>
    <row r="337" spans="1:2">
      <c r="A337" s="5">
        <v>11.404999999999999</v>
      </c>
      <c r="B337" s="5" t="s">
        <v>2234</v>
      </c>
    </row>
    <row r="338" spans="1:2">
      <c r="A338" s="5">
        <v>11.407</v>
      </c>
      <c r="B338" s="5" t="s">
        <v>30</v>
      </c>
    </row>
    <row r="339" spans="1:2">
      <c r="A339" s="5">
        <v>11.407999999999999</v>
      </c>
      <c r="B339" s="5" t="s">
        <v>852</v>
      </c>
    </row>
    <row r="340" spans="1:2">
      <c r="A340" s="5">
        <v>11.413</v>
      </c>
      <c r="B340" s="5" t="s">
        <v>853</v>
      </c>
    </row>
    <row r="341" spans="1:2">
      <c r="A341" s="5">
        <v>11.414999999999999</v>
      </c>
      <c r="B341" s="5" t="s">
        <v>854</v>
      </c>
    </row>
    <row r="342" spans="1:2">
      <c r="A342" s="5">
        <v>11.417</v>
      </c>
      <c r="B342" s="5" t="s">
        <v>527</v>
      </c>
    </row>
    <row r="343" spans="1:2">
      <c r="A343" s="5">
        <v>11.419</v>
      </c>
      <c r="B343" s="5" t="s">
        <v>31</v>
      </c>
    </row>
    <row r="344" spans="1:2">
      <c r="A344" s="5">
        <v>11.42</v>
      </c>
      <c r="B344" s="5" t="s">
        <v>32</v>
      </c>
    </row>
    <row r="345" spans="1:2">
      <c r="A345" s="5">
        <v>11.426</v>
      </c>
      <c r="B345" s="5" t="s">
        <v>33</v>
      </c>
    </row>
    <row r="346" spans="1:2">
      <c r="A346" s="5">
        <v>11.427</v>
      </c>
      <c r="B346" s="5" t="s">
        <v>398</v>
      </c>
    </row>
    <row r="347" spans="1:2">
      <c r="A347" s="5">
        <v>11.429</v>
      </c>
      <c r="B347" s="5" t="s">
        <v>855</v>
      </c>
    </row>
    <row r="348" spans="1:2">
      <c r="A348" s="5">
        <v>11.430999999999999</v>
      </c>
      <c r="B348" s="5" t="s">
        <v>528</v>
      </c>
    </row>
    <row r="349" spans="1:2">
      <c r="A349" s="5">
        <v>11.432</v>
      </c>
      <c r="B349" s="5" t="s">
        <v>529</v>
      </c>
    </row>
    <row r="350" spans="1:2">
      <c r="A350" s="5">
        <v>11.433</v>
      </c>
      <c r="B350" s="5" t="s">
        <v>856</v>
      </c>
    </row>
    <row r="351" spans="1:2">
      <c r="A351" s="5">
        <v>11.433999999999999</v>
      </c>
      <c r="B351" s="5" t="s">
        <v>857</v>
      </c>
    </row>
    <row r="352" spans="1:2">
      <c r="A352" s="5">
        <v>11.435</v>
      </c>
      <c r="B352" s="5" t="s">
        <v>858</v>
      </c>
    </row>
    <row r="353" spans="1:2">
      <c r="A353" s="5">
        <v>11.436</v>
      </c>
      <c r="B353" s="5" t="s">
        <v>859</v>
      </c>
    </row>
    <row r="354" spans="1:2">
      <c r="A354" s="5">
        <v>11.436999999999999</v>
      </c>
      <c r="B354" s="5" t="s">
        <v>860</v>
      </c>
    </row>
    <row r="355" spans="1:2">
      <c r="A355" s="5">
        <v>11.438000000000001</v>
      </c>
      <c r="B355" s="5" t="s">
        <v>861</v>
      </c>
    </row>
    <row r="356" spans="1:2">
      <c r="A356" s="5">
        <v>11.439</v>
      </c>
      <c r="B356" s="5" t="s">
        <v>34</v>
      </c>
    </row>
    <row r="357" spans="1:2">
      <c r="A357" s="5">
        <v>11.44</v>
      </c>
      <c r="B357" s="5" t="s">
        <v>530</v>
      </c>
    </row>
    <row r="358" spans="1:2">
      <c r="A358" s="5">
        <v>11.441000000000001</v>
      </c>
      <c r="B358" s="5" t="s">
        <v>862</v>
      </c>
    </row>
    <row r="359" spans="1:2">
      <c r="A359" s="5">
        <v>11.451000000000001</v>
      </c>
      <c r="B359" s="5" t="s">
        <v>863</v>
      </c>
    </row>
    <row r="360" spans="1:2">
      <c r="A360" s="5">
        <v>11.452</v>
      </c>
      <c r="B360" s="5" t="s">
        <v>864</v>
      </c>
    </row>
    <row r="361" spans="1:2">
      <c r="A361" s="5">
        <v>11.454000000000001</v>
      </c>
      <c r="B361" s="5" t="s">
        <v>865</v>
      </c>
    </row>
    <row r="362" spans="1:2">
      <c r="A362" s="5">
        <v>11.455</v>
      </c>
      <c r="B362" s="5" t="s">
        <v>866</v>
      </c>
    </row>
    <row r="363" spans="1:2">
      <c r="A363" s="5">
        <v>11.457000000000001</v>
      </c>
      <c r="B363" s="5" t="s">
        <v>531</v>
      </c>
    </row>
    <row r="364" spans="1:2">
      <c r="A364" s="5">
        <v>11.459</v>
      </c>
      <c r="B364" s="5" t="s">
        <v>532</v>
      </c>
    </row>
    <row r="365" spans="1:2">
      <c r="A365" s="5">
        <v>11.46</v>
      </c>
      <c r="B365" s="5" t="s">
        <v>533</v>
      </c>
    </row>
    <row r="366" spans="1:2">
      <c r="A366" s="5">
        <v>11.462</v>
      </c>
      <c r="B366" s="5" t="s">
        <v>867</v>
      </c>
    </row>
    <row r="367" spans="1:2">
      <c r="A367" s="5">
        <v>11.462999999999999</v>
      </c>
      <c r="B367" s="5" t="s">
        <v>35</v>
      </c>
    </row>
    <row r="368" spans="1:2">
      <c r="A368" s="5">
        <v>11.467000000000001</v>
      </c>
      <c r="B368" s="5" t="s">
        <v>868</v>
      </c>
    </row>
    <row r="369" spans="1:3">
      <c r="A369" s="5">
        <v>11.468</v>
      </c>
      <c r="B369" s="5" t="s">
        <v>534</v>
      </c>
    </row>
    <row r="370" spans="1:3">
      <c r="A370" s="5">
        <v>11.468999999999999</v>
      </c>
      <c r="B370" s="5" t="s">
        <v>869</v>
      </c>
    </row>
    <row r="371" spans="1:3">
      <c r="A371" s="5">
        <v>11.472</v>
      </c>
      <c r="B371" s="5" t="s">
        <v>36</v>
      </c>
    </row>
    <row r="372" spans="1:3">
      <c r="A372" s="5">
        <v>11.473000000000001</v>
      </c>
      <c r="B372" s="5" t="s">
        <v>870</v>
      </c>
    </row>
    <row r="373" spans="1:3">
      <c r="A373" s="5">
        <v>11.474</v>
      </c>
      <c r="B373" s="5" t="s">
        <v>37</v>
      </c>
    </row>
    <row r="374" spans="1:3">
      <c r="A374" s="5">
        <v>11.477</v>
      </c>
      <c r="B374" s="5" t="s">
        <v>871</v>
      </c>
    </row>
    <row r="375" spans="1:3">
      <c r="A375" s="5">
        <v>11.478</v>
      </c>
      <c r="B375" s="5" t="s">
        <v>535</v>
      </c>
    </row>
    <row r="376" spans="1:3">
      <c r="A376" s="5">
        <v>11.48</v>
      </c>
      <c r="B376" s="14" t="s">
        <v>872</v>
      </c>
      <c r="C376" t="s">
        <v>2430</v>
      </c>
    </row>
    <row r="377" spans="1:3">
      <c r="A377" s="5">
        <v>11.481</v>
      </c>
      <c r="B377" s="5" t="s">
        <v>399</v>
      </c>
    </row>
    <row r="378" spans="1:3">
      <c r="A378" s="5">
        <v>11.481999999999999</v>
      </c>
      <c r="B378" s="5" t="s">
        <v>536</v>
      </c>
    </row>
    <row r="379" spans="1:3">
      <c r="A379" s="5">
        <v>11.483000000000001</v>
      </c>
      <c r="B379" s="5" t="s">
        <v>873</v>
      </c>
    </row>
    <row r="380" spans="1:3">
      <c r="A380" s="5">
        <v>11.548999999999999</v>
      </c>
      <c r="B380" s="14" t="s">
        <v>874</v>
      </c>
    </row>
    <row r="381" spans="1:3">
      <c r="A381" s="5">
        <v>11.553000000000001</v>
      </c>
      <c r="B381" s="5" t="s">
        <v>875</v>
      </c>
    </row>
    <row r="382" spans="1:3">
      <c r="A382" s="5">
        <v>11.557</v>
      </c>
      <c r="B382" s="14" t="s">
        <v>876</v>
      </c>
    </row>
    <row r="383" spans="1:3">
      <c r="A383" s="5">
        <v>11.601000000000001</v>
      </c>
      <c r="B383" s="5" t="s">
        <v>877</v>
      </c>
    </row>
    <row r="384" spans="1:3">
      <c r="A384" s="5">
        <v>11.603</v>
      </c>
      <c r="B384" s="5" t="s">
        <v>878</v>
      </c>
    </row>
    <row r="385" spans="1:2">
      <c r="A385" s="5">
        <v>11.603999999999999</v>
      </c>
      <c r="B385" s="5" t="s">
        <v>879</v>
      </c>
    </row>
    <row r="386" spans="1:2">
      <c r="A386" s="5">
        <v>11.606</v>
      </c>
      <c r="B386" s="5" t="s">
        <v>880</v>
      </c>
    </row>
    <row r="387" spans="1:2">
      <c r="A387" s="5">
        <v>11.609</v>
      </c>
      <c r="B387" s="5" t="s">
        <v>537</v>
      </c>
    </row>
    <row r="388" spans="1:2">
      <c r="A388" s="5">
        <v>11.61</v>
      </c>
      <c r="B388" s="5" t="s">
        <v>881</v>
      </c>
    </row>
    <row r="389" spans="1:2">
      <c r="A389" s="5">
        <v>11.611000000000001</v>
      </c>
      <c r="B389" s="5" t="s">
        <v>400</v>
      </c>
    </row>
    <row r="390" spans="1:2">
      <c r="A390" s="5">
        <v>11.612</v>
      </c>
      <c r="B390" s="14" t="s">
        <v>882</v>
      </c>
    </row>
    <row r="391" spans="1:2">
      <c r="A391" s="5">
        <v>11.616</v>
      </c>
      <c r="B391" s="5" t="s">
        <v>883</v>
      </c>
    </row>
    <row r="392" spans="1:2">
      <c r="A392" s="5">
        <v>11.619</v>
      </c>
      <c r="B392" s="5" t="s">
        <v>884</v>
      </c>
    </row>
    <row r="393" spans="1:2">
      <c r="A393" s="5">
        <v>11.62</v>
      </c>
      <c r="B393" s="5" t="s">
        <v>401</v>
      </c>
    </row>
    <row r="394" spans="1:2">
      <c r="A394" s="5">
        <v>11.802</v>
      </c>
      <c r="B394" s="5" t="s">
        <v>885</v>
      </c>
    </row>
    <row r="395" spans="1:2">
      <c r="A395" s="5">
        <v>11.804</v>
      </c>
      <c r="B395" s="5" t="s">
        <v>886</v>
      </c>
    </row>
    <row r="396" spans="1:2">
      <c r="A396" s="5">
        <v>11.805</v>
      </c>
      <c r="B396" s="5" t="s">
        <v>887</v>
      </c>
    </row>
    <row r="397" spans="1:2">
      <c r="A397" s="5">
        <v>11.999000000000001</v>
      </c>
      <c r="B397" s="5" t="s">
        <v>888</v>
      </c>
    </row>
    <row r="398" spans="1:2">
      <c r="A398" s="5">
        <v>12.002000000000001</v>
      </c>
      <c r="B398" s="5" t="s">
        <v>889</v>
      </c>
    </row>
    <row r="399" spans="1:2">
      <c r="A399" s="5">
        <v>12.003</v>
      </c>
      <c r="B399" s="5" t="s">
        <v>890</v>
      </c>
    </row>
    <row r="400" spans="1:2">
      <c r="A400" s="5">
        <v>12.004</v>
      </c>
      <c r="B400" s="5" t="s">
        <v>891</v>
      </c>
    </row>
    <row r="401" spans="1:2">
      <c r="A401" s="5">
        <v>12.005000000000001</v>
      </c>
      <c r="B401" s="5" t="s">
        <v>892</v>
      </c>
    </row>
    <row r="402" spans="1:2">
      <c r="A402" s="5">
        <v>12.006</v>
      </c>
      <c r="B402" s="5" t="s">
        <v>893</v>
      </c>
    </row>
    <row r="403" spans="1:2">
      <c r="A403" s="5">
        <v>12.007</v>
      </c>
      <c r="B403" s="5" t="s">
        <v>894</v>
      </c>
    </row>
    <row r="404" spans="1:2">
      <c r="A404" s="5">
        <v>12.007999999999999</v>
      </c>
      <c r="B404" s="5" t="s">
        <v>2235</v>
      </c>
    </row>
    <row r="405" spans="1:2">
      <c r="A405" s="5">
        <v>12.01</v>
      </c>
      <c r="B405" s="5" t="s">
        <v>895</v>
      </c>
    </row>
    <row r="406" spans="1:2">
      <c r="A406" s="5">
        <v>12.010999999999999</v>
      </c>
      <c r="B406" s="14" t="s">
        <v>2236</v>
      </c>
    </row>
    <row r="407" spans="1:2">
      <c r="A407" s="5">
        <v>12.012</v>
      </c>
      <c r="B407" s="5" t="s">
        <v>2237</v>
      </c>
    </row>
    <row r="408" spans="1:2">
      <c r="A408" s="5">
        <v>12.013</v>
      </c>
      <c r="B408" s="14" t="s">
        <v>2238</v>
      </c>
    </row>
    <row r="409" spans="1:2">
      <c r="A409" s="5">
        <v>12.013999999999999</v>
      </c>
      <c r="B409" s="5" t="s">
        <v>2205</v>
      </c>
    </row>
    <row r="410" spans="1:2">
      <c r="A410" s="5">
        <v>12.015000000000001</v>
      </c>
      <c r="B410" s="5" t="s">
        <v>2346</v>
      </c>
    </row>
    <row r="411" spans="1:2">
      <c r="A411" s="5">
        <v>12.113</v>
      </c>
      <c r="B411" s="5" t="s">
        <v>38</v>
      </c>
    </row>
    <row r="412" spans="1:2">
      <c r="A412" s="5">
        <v>12.114000000000001</v>
      </c>
      <c r="B412" s="5" t="s">
        <v>538</v>
      </c>
    </row>
    <row r="413" spans="1:2">
      <c r="A413" s="5">
        <v>12.116</v>
      </c>
      <c r="B413" s="5" t="s">
        <v>898</v>
      </c>
    </row>
    <row r="414" spans="1:2">
      <c r="A414" s="5">
        <v>12.218999999999999</v>
      </c>
      <c r="B414" s="5" t="s">
        <v>900</v>
      </c>
    </row>
    <row r="415" spans="1:2">
      <c r="A415" s="5">
        <v>12.225</v>
      </c>
      <c r="B415" s="5" t="s">
        <v>901</v>
      </c>
    </row>
    <row r="416" spans="1:2">
      <c r="A416" s="5">
        <v>12.3</v>
      </c>
      <c r="B416" s="5" t="s">
        <v>539</v>
      </c>
    </row>
    <row r="417" spans="1:2">
      <c r="A417" s="5">
        <v>12.33</v>
      </c>
      <c r="B417" s="5" t="s">
        <v>902</v>
      </c>
    </row>
    <row r="418" spans="1:2">
      <c r="A418" s="5">
        <v>12.335000000000001</v>
      </c>
      <c r="B418" s="5" t="s">
        <v>903</v>
      </c>
    </row>
    <row r="419" spans="1:2">
      <c r="A419" s="5">
        <v>12.34</v>
      </c>
      <c r="B419" s="5" t="s">
        <v>904</v>
      </c>
    </row>
    <row r="420" spans="1:2">
      <c r="A420" s="5">
        <v>12.35</v>
      </c>
      <c r="B420" s="5" t="s">
        <v>905</v>
      </c>
    </row>
    <row r="421" spans="1:2">
      <c r="A421" s="5">
        <v>12.351000000000001</v>
      </c>
      <c r="B421" s="5" t="s">
        <v>540</v>
      </c>
    </row>
    <row r="422" spans="1:2">
      <c r="A422" s="5">
        <v>12.355</v>
      </c>
      <c r="B422" s="5" t="s">
        <v>906</v>
      </c>
    </row>
    <row r="423" spans="1:2">
      <c r="A423" s="5">
        <v>12.356999999999999</v>
      </c>
      <c r="B423" s="5" t="s">
        <v>907</v>
      </c>
    </row>
    <row r="424" spans="1:2">
      <c r="A424" s="5">
        <v>12.36</v>
      </c>
      <c r="B424" s="5" t="s">
        <v>908</v>
      </c>
    </row>
    <row r="425" spans="1:2">
      <c r="A425" s="5">
        <v>12.369</v>
      </c>
      <c r="B425" s="5" t="s">
        <v>909</v>
      </c>
    </row>
    <row r="426" spans="1:2">
      <c r="A426" s="5">
        <v>12.4</v>
      </c>
      <c r="B426" s="5" t="s">
        <v>910</v>
      </c>
    </row>
    <row r="427" spans="1:2">
      <c r="A427" s="5">
        <v>12.401</v>
      </c>
      <c r="B427" s="5" t="s">
        <v>39</v>
      </c>
    </row>
    <row r="428" spans="1:2">
      <c r="A428" s="5">
        <v>12.404</v>
      </c>
      <c r="B428" s="5" t="s">
        <v>40</v>
      </c>
    </row>
    <row r="429" spans="1:2">
      <c r="A429" s="5">
        <v>12.42</v>
      </c>
      <c r="B429" s="5" t="s">
        <v>402</v>
      </c>
    </row>
    <row r="430" spans="1:2">
      <c r="A430" s="5">
        <v>12.430999999999999</v>
      </c>
      <c r="B430" s="5" t="s">
        <v>541</v>
      </c>
    </row>
    <row r="431" spans="1:2">
      <c r="A431" s="5">
        <v>12.432</v>
      </c>
      <c r="B431" s="14" t="s">
        <v>911</v>
      </c>
    </row>
    <row r="432" spans="1:2">
      <c r="A432" s="5">
        <v>12.44</v>
      </c>
      <c r="B432" s="5" t="s">
        <v>912</v>
      </c>
    </row>
    <row r="433" spans="1:2">
      <c r="A433" s="5">
        <v>12.46</v>
      </c>
      <c r="B433" s="5" t="s">
        <v>914</v>
      </c>
    </row>
    <row r="434" spans="1:2">
      <c r="A434" s="5">
        <v>12.500999999999999</v>
      </c>
      <c r="B434" s="5" t="s">
        <v>915</v>
      </c>
    </row>
    <row r="435" spans="1:2">
      <c r="A435" s="5">
        <v>12.55</v>
      </c>
      <c r="B435" s="5" t="s">
        <v>916</v>
      </c>
    </row>
    <row r="436" spans="1:2">
      <c r="A436" s="5">
        <v>12.551</v>
      </c>
      <c r="B436" s="5" t="s">
        <v>917</v>
      </c>
    </row>
    <row r="437" spans="1:2">
      <c r="A437" s="5">
        <v>12.552</v>
      </c>
      <c r="B437" s="5" t="s">
        <v>918</v>
      </c>
    </row>
    <row r="438" spans="1:2">
      <c r="A438" s="5">
        <v>12.554</v>
      </c>
      <c r="B438" s="5" t="s">
        <v>919</v>
      </c>
    </row>
    <row r="439" spans="1:2">
      <c r="A439" s="5">
        <v>12.555999999999999</v>
      </c>
      <c r="B439" s="5" t="s">
        <v>920</v>
      </c>
    </row>
    <row r="440" spans="1:2">
      <c r="A440" s="5">
        <v>12.557</v>
      </c>
      <c r="B440" s="14" t="s">
        <v>921</v>
      </c>
    </row>
    <row r="441" spans="1:2">
      <c r="A441" s="5">
        <v>12.558</v>
      </c>
      <c r="B441" s="5" t="s">
        <v>922</v>
      </c>
    </row>
    <row r="442" spans="1:2">
      <c r="A442" s="5">
        <v>12.56</v>
      </c>
      <c r="B442" s="5" t="s">
        <v>923</v>
      </c>
    </row>
    <row r="443" spans="1:2">
      <c r="A443" s="5">
        <v>12.579000000000001</v>
      </c>
      <c r="B443" s="5" t="s">
        <v>924</v>
      </c>
    </row>
    <row r="444" spans="1:2">
      <c r="A444" s="5">
        <v>12.599</v>
      </c>
      <c r="B444" s="5" t="s">
        <v>926</v>
      </c>
    </row>
    <row r="445" spans="1:2">
      <c r="A445" s="5">
        <v>12.6</v>
      </c>
      <c r="B445" s="5" t="s">
        <v>927</v>
      </c>
    </row>
    <row r="446" spans="1:2">
      <c r="A446" s="5">
        <v>12.603999999999999</v>
      </c>
      <c r="B446" s="5" t="s">
        <v>928</v>
      </c>
    </row>
    <row r="447" spans="1:2">
      <c r="A447" s="5">
        <v>12.606999999999999</v>
      </c>
      <c r="B447" s="5" t="s">
        <v>929</v>
      </c>
    </row>
    <row r="448" spans="1:2">
      <c r="A448" s="5">
        <v>12.61</v>
      </c>
      <c r="B448" s="5" t="s">
        <v>930</v>
      </c>
    </row>
    <row r="449" spans="1:2">
      <c r="A449" s="5">
        <v>12.611000000000001</v>
      </c>
      <c r="B449" s="5" t="s">
        <v>931</v>
      </c>
    </row>
    <row r="450" spans="1:2">
      <c r="A450" s="5">
        <v>12.614000000000001</v>
      </c>
      <c r="B450" s="5" t="s">
        <v>932</v>
      </c>
    </row>
    <row r="451" spans="1:2">
      <c r="A451" s="5">
        <v>12.615</v>
      </c>
      <c r="B451" s="5" t="s">
        <v>933</v>
      </c>
    </row>
    <row r="452" spans="1:2">
      <c r="A452" s="5">
        <v>12.617000000000001</v>
      </c>
      <c r="B452" s="5" t="s">
        <v>41</v>
      </c>
    </row>
    <row r="453" spans="1:2">
      <c r="A453" s="5">
        <v>12.618</v>
      </c>
      <c r="B453" s="5" t="s">
        <v>934</v>
      </c>
    </row>
    <row r="454" spans="1:2">
      <c r="A454" s="5">
        <v>12.62</v>
      </c>
      <c r="B454" s="5" t="s">
        <v>935</v>
      </c>
    </row>
    <row r="455" spans="1:2">
      <c r="A455" s="5">
        <v>12.63</v>
      </c>
      <c r="B455" s="5" t="s">
        <v>542</v>
      </c>
    </row>
    <row r="456" spans="1:2">
      <c r="A456" s="5">
        <v>12.631</v>
      </c>
      <c r="B456" s="5" t="s">
        <v>936</v>
      </c>
    </row>
    <row r="457" spans="1:2">
      <c r="A457" s="5">
        <v>12.632</v>
      </c>
      <c r="B457" s="5" t="s">
        <v>937</v>
      </c>
    </row>
    <row r="458" spans="1:2">
      <c r="A458" s="5">
        <v>12.74</v>
      </c>
      <c r="B458" s="5" t="s">
        <v>939</v>
      </c>
    </row>
    <row r="459" spans="1:2">
      <c r="A459" s="5">
        <v>12.75</v>
      </c>
      <c r="B459" s="5" t="s">
        <v>940</v>
      </c>
    </row>
    <row r="460" spans="1:2">
      <c r="A460" s="5">
        <v>12.776999999999999</v>
      </c>
      <c r="B460" s="5" t="s">
        <v>941</v>
      </c>
    </row>
    <row r="461" spans="1:2">
      <c r="A461" s="5">
        <v>12.8</v>
      </c>
      <c r="B461" s="5" t="s">
        <v>543</v>
      </c>
    </row>
    <row r="462" spans="1:2">
      <c r="A462" s="5">
        <v>12.801</v>
      </c>
      <c r="B462" s="5" t="s">
        <v>942</v>
      </c>
    </row>
    <row r="463" spans="1:2">
      <c r="A463" s="5">
        <v>12.81</v>
      </c>
      <c r="B463" s="5" t="s">
        <v>943</v>
      </c>
    </row>
    <row r="464" spans="1:2">
      <c r="A464" s="5">
        <v>12.84</v>
      </c>
      <c r="B464" s="5" t="s">
        <v>944</v>
      </c>
    </row>
    <row r="465" spans="1:2">
      <c r="A465" s="5">
        <v>12.9</v>
      </c>
      <c r="B465" s="5" t="s">
        <v>544</v>
      </c>
    </row>
    <row r="466" spans="1:2">
      <c r="A466" s="5">
        <v>12.901</v>
      </c>
      <c r="B466" s="5" t="s">
        <v>2240</v>
      </c>
    </row>
    <row r="467" spans="1:2">
      <c r="A467" s="5">
        <v>12.901999999999999</v>
      </c>
      <c r="B467" s="5" t="s">
        <v>403</v>
      </c>
    </row>
    <row r="468" spans="1:2">
      <c r="A468" s="5">
        <v>12.903</v>
      </c>
      <c r="B468" s="5" t="s">
        <v>2241</v>
      </c>
    </row>
    <row r="469" spans="1:2">
      <c r="A469" s="5">
        <v>12.904999999999999</v>
      </c>
      <c r="B469" s="5" t="s">
        <v>404</v>
      </c>
    </row>
    <row r="470" spans="1:2">
      <c r="A470" s="5">
        <v>12.91</v>
      </c>
      <c r="B470" s="5" t="s">
        <v>545</v>
      </c>
    </row>
    <row r="471" spans="1:2">
      <c r="A471" s="5">
        <v>12.987</v>
      </c>
      <c r="B471" s="5" t="s">
        <v>945</v>
      </c>
    </row>
    <row r="472" spans="1:2">
      <c r="A472" s="5">
        <v>14.103</v>
      </c>
      <c r="B472" s="14" t="s">
        <v>946</v>
      </c>
    </row>
    <row r="473" spans="1:2">
      <c r="A473" s="5">
        <v>14.108000000000001</v>
      </c>
      <c r="B473" s="5" t="s">
        <v>947</v>
      </c>
    </row>
    <row r="474" spans="1:2">
      <c r="A474" s="5">
        <v>14.11</v>
      </c>
      <c r="B474" s="5" t="s">
        <v>948</v>
      </c>
    </row>
    <row r="475" spans="1:2">
      <c r="A475" s="5">
        <v>14.117000000000001</v>
      </c>
      <c r="B475" s="5" t="s">
        <v>949</v>
      </c>
    </row>
    <row r="476" spans="1:2">
      <c r="A476" s="5">
        <v>14.119</v>
      </c>
      <c r="B476" s="5" t="s">
        <v>950</v>
      </c>
    </row>
    <row r="477" spans="1:2">
      <c r="A477" s="5">
        <v>14.122</v>
      </c>
      <c r="B477" s="5" t="s">
        <v>951</v>
      </c>
    </row>
    <row r="478" spans="1:2">
      <c r="A478" s="5">
        <v>14.122999999999999</v>
      </c>
      <c r="B478" s="14" t="s">
        <v>952</v>
      </c>
    </row>
    <row r="479" spans="1:2">
      <c r="A479" s="5">
        <v>14.125999999999999</v>
      </c>
      <c r="B479" s="5" t="s">
        <v>953</v>
      </c>
    </row>
    <row r="480" spans="1:2">
      <c r="A480" s="5">
        <v>14.128</v>
      </c>
      <c r="B480" s="5" t="s">
        <v>954</v>
      </c>
    </row>
    <row r="481" spans="1:2">
      <c r="A481" s="5">
        <v>14.129</v>
      </c>
      <c r="B481" s="5" t="s">
        <v>955</v>
      </c>
    </row>
    <row r="482" spans="1:2">
      <c r="A482" s="5">
        <v>14.132999999999999</v>
      </c>
      <c r="B482" s="5" t="s">
        <v>956</v>
      </c>
    </row>
    <row r="483" spans="1:2">
      <c r="A483" s="5">
        <v>14.134</v>
      </c>
      <c r="B483" s="5" t="s">
        <v>957</v>
      </c>
    </row>
    <row r="484" spans="1:2">
      <c r="A484" s="5">
        <v>14.135</v>
      </c>
      <c r="B484" s="5" t="s">
        <v>958</v>
      </c>
    </row>
    <row r="485" spans="1:2">
      <c r="A485" s="5">
        <v>14.138</v>
      </c>
      <c r="B485" s="5" t="s">
        <v>959</v>
      </c>
    </row>
    <row r="486" spans="1:2">
      <c r="A486" s="5">
        <v>14.138999999999999</v>
      </c>
      <c r="B486" s="5" t="s">
        <v>960</v>
      </c>
    </row>
    <row r="487" spans="1:2">
      <c r="A487" s="5">
        <v>14.141999999999999</v>
      </c>
      <c r="B487" s="5" t="s">
        <v>961</v>
      </c>
    </row>
    <row r="488" spans="1:2">
      <c r="A488" s="5">
        <v>14.151</v>
      </c>
      <c r="B488" s="5" t="s">
        <v>962</v>
      </c>
    </row>
    <row r="489" spans="1:2">
      <c r="A489" s="5">
        <v>14.154999999999999</v>
      </c>
      <c r="B489" s="5" t="s">
        <v>963</v>
      </c>
    </row>
    <row r="490" spans="1:2">
      <c r="A490" s="5">
        <v>14.157</v>
      </c>
      <c r="B490" s="5" t="s">
        <v>964</v>
      </c>
    </row>
    <row r="491" spans="1:2">
      <c r="A491" s="5">
        <v>14.162000000000001</v>
      </c>
      <c r="B491" s="5" t="s">
        <v>965</v>
      </c>
    </row>
    <row r="492" spans="1:2">
      <c r="A492" s="5">
        <v>14.169</v>
      </c>
      <c r="B492" s="5" t="s">
        <v>966</v>
      </c>
    </row>
    <row r="493" spans="1:2">
      <c r="A493" s="5">
        <v>14.170999999999999</v>
      </c>
      <c r="B493" s="5" t="s">
        <v>967</v>
      </c>
    </row>
    <row r="494" spans="1:2">
      <c r="A494" s="5">
        <v>14.175000000000001</v>
      </c>
      <c r="B494" s="5" t="s">
        <v>968</v>
      </c>
    </row>
    <row r="495" spans="1:2">
      <c r="A495" s="5">
        <v>14.180999999999999</v>
      </c>
      <c r="B495" s="5" t="s">
        <v>42</v>
      </c>
    </row>
    <row r="496" spans="1:2">
      <c r="A496" s="5">
        <v>14.183</v>
      </c>
      <c r="B496" s="5" t="s">
        <v>969</v>
      </c>
    </row>
    <row r="497" spans="1:3">
      <c r="A497" s="5">
        <v>14.188000000000001</v>
      </c>
      <c r="B497" s="5" t="s">
        <v>970</v>
      </c>
    </row>
    <row r="498" spans="1:3">
      <c r="A498" s="5">
        <v>14.191000000000001</v>
      </c>
      <c r="B498" s="5" t="s">
        <v>971</v>
      </c>
    </row>
    <row r="499" spans="1:3">
      <c r="A499" s="5">
        <v>14.195</v>
      </c>
      <c r="B499" s="5" t="s">
        <v>367</v>
      </c>
    </row>
    <row r="500" spans="1:3">
      <c r="A500" s="5">
        <v>14.198</v>
      </c>
      <c r="B500" s="5" t="s">
        <v>972</v>
      </c>
    </row>
    <row r="501" spans="1:3">
      <c r="A501" s="5">
        <v>14.218</v>
      </c>
      <c r="B501" s="5" t="s">
        <v>973</v>
      </c>
    </row>
    <row r="502" spans="1:3">
      <c r="A502" s="5">
        <v>14.225</v>
      </c>
      <c r="B502" s="5" t="s">
        <v>974</v>
      </c>
    </row>
    <row r="503" spans="1:3">
      <c r="A503" s="5">
        <v>14.228</v>
      </c>
      <c r="B503" s="5" t="s">
        <v>43</v>
      </c>
    </row>
    <row r="504" spans="1:3">
      <c r="A504" s="5">
        <v>14.231</v>
      </c>
      <c r="B504" s="5" t="s">
        <v>44</v>
      </c>
    </row>
    <row r="505" spans="1:3">
      <c r="A505" s="5">
        <v>14.234999999999999</v>
      </c>
      <c r="B505" s="14" t="s">
        <v>45</v>
      </c>
    </row>
    <row r="506" spans="1:3">
      <c r="A506" s="5">
        <v>14.238</v>
      </c>
      <c r="B506" s="14" t="s">
        <v>975</v>
      </c>
    </row>
    <row r="507" spans="1:3">
      <c r="A507" s="5">
        <v>14.239000000000001</v>
      </c>
      <c r="B507" s="5" t="s">
        <v>46</v>
      </c>
    </row>
    <row r="508" spans="1:3">
      <c r="A508" s="5">
        <v>14.241</v>
      </c>
      <c r="B508" s="5" t="s">
        <v>48</v>
      </c>
    </row>
    <row r="509" spans="1:3">
      <c r="A509" s="5">
        <v>14.247</v>
      </c>
      <c r="B509" s="5" t="s">
        <v>976</v>
      </c>
    </row>
    <row r="510" spans="1:3">
      <c r="A510" s="5">
        <v>14.247999999999999</v>
      </c>
      <c r="B510" s="5" t="s">
        <v>977</v>
      </c>
    </row>
    <row r="511" spans="1:3">
      <c r="A511" s="5">
        <v>14.249000000000001</v>
      </c>
      <c r="B511" s="5" t="s">
        <v>978</v>
      </c>
    </row>
    <row r="512" spans="1:3">
      <c r="A512" s="5">
        <v>14.25</v>
      </c>
      <c r="B512" s="14" t="s">
        <v>979</v>
      </c>
      <c r="C512" t="s">
        <v>2431</v>
      </c>
    </row>
    <row r="513" spans="1:2">
      <c r="A513" s="5">
        <v>14.252000000000001</v>
      </c>
      <c r="B513" s="5" t="s">
        <v>980</v>
      </c>
    </row>
    <row r="514" spans="1:2">
      <c r="A514" s="5">
        <v>14.259</v>
      </c>
      <c r="B514" s="5" t="s">
        <v>981</v>
      </c>
    </row>
    <row r="515" spans="1:2">
      <c r="A515" s="5">
        <v>14.260999999999999</v>
      </c>
      <c r="B515" s="5" t="s">
        <v>982</v>
      </c>
    </row>
    <row r="516" spans="1:2">
      <c r="A516" s="5">
        <v>14.265000000000001</v>
      </c>
      <c r="B516" s="5" t="s">
        <v>983</v>
      </c>
    </row>
    <row r="517" spans="1:2">
      <c r="A517" s="5">
        <v>14.266</v>
      </c>
      <c r="B517" s="14" t="s">
        <v>984</v>
      </c>
    </row>
    <row r="518" spans="1:2">
      <c r="A518" s="5">
        <v>14.266999999999999</v>
      </c>
      <c r="B518" s="5" t="s">
        <v>49</v>
      </c>
    </row>
    <row r="519" spans="1:2">
      <c r="A519" s="5">
        <v>14.268000000000001</v>
      </c>
      <c r="B519" s="14" t="s">
        <v>985</v>
      </c>
    </row>
    <row r="520" spans="1:2">
      <c r="A520" s="5">
        <v>14.269</v>
      </c>
      <c r="B520" s="5" t="s">
        <v>328</v>
      </c>
    </row>
    <row r="521" spans="1:2">
      <c r="A521" s="5">
        <v>14.27</v>
      </c>
      <c r="B521" s="14" t="s">
        <v>50</v>
      </c>
    </row>
    <row r="522" spans="1:2">
      <c r="A522" s="5">
        <v>14.271000000000001</v>
      </c>
      <c r="B522" s="14" t="s">
        <v>986</v>
      </c>
    </row>
    <row r="523" spans="1:2">
      <c r="A523" s="5">
        <v>14.272</v>
      </c>
      <c r="B523" s="14" t="s">
        <v>987</v>
      </c>
    </row>
    <row r="524" spans="1:2">
      <c r="A524" s="5">
        <v>14.273</v>
      </c>
      <c r="B524" s="14" t="s">
        <v>988</v>
      </c>
    </row>
    <row r="525" spans="1:2">
      <c r="A525" s="5">
        <v>14.275</v>
      </c>
      <c r="B525" s="5" t="s">
        <v>51</v>
      </c>
    </row>
    <row r="526" spans="1:2">
      <c r="A526" s="5">
        <v>14.276</v>
      </c>
      <c r="B526" s="5" t="s">
        <v>989</v>
      </c>
    </row>
    <row r="527" spans="1:2">
      <c r="A527" s="5">
        <v>14.278</v>
      </c>
      <c r="B527" s="5" t="s">
        <v>990</v>
      </c>
    </row>
    <row r="528" spans="1:2">
      <c r="A528" s="5">
        <v>14.279</v>
      </c>
      <c r="B528" s="14" t="s">
        <v>991</v>
      </c>
    </row>
    <row r="529" spans="1:2">
      <c r="A529" s="5">
        <v>14.311</v>
      </c>
      <c r="B529" s="5" t="s">
        <v>992</v>
      </c>
    </row>
    <row r="530" spans="1:2">
      <c r="A530" s="5">
        <v>14.313000000000001</v>
      </c>
      <c r="B530" s="5" t="s">
        <v>993</v>
      </c>
    </row>
    <row r="531" spans="1:2">
      <c r="A531" s="5">
        <v>14.316000000000001</v>
      </c>
      <c r="B531" s="5" t="s">
        <v>994</v>
      </c>
    </row>
    <row r="532" spans="1:2">
      <c r="A532" s="5">
        <v>14.321999999999999</v>
      </c>
      <c r="B532" s="5" t="s">
        <v>995</v>
      </c>
    </row>
    <row r="533" spans="1:2">
      <c r="A533" s="5">
        <v>14.326000000000001</v>
      </c>
      <c r="B533" s="5" t="s">
        <v>52</v>
      </c>
    </row>
    <row r="534" spans="1:2">
      <c r="A534" s="5">
        <v>14.327</v>
      </c>
      <c r="B534" s="5" t="s">
        <v>996</v>
      </c>
    </row>
    <row r="535" spans="1:2">
      <c r="A535" s="5">
        <v>14.4</v>
      </c>
      <c r="B535" s="14" t="s">
        <v>997</v>
      </c>
    </row>
    <row r="536" spans="1:2">
      <c r="A536" s="5">
        <v>14.401</v>
      </c>
      <c r="B536" s="5" t="s">
        <v>53</v>
      </c>
    </row>
    <row r="537" spans="1:2">
      <c r="A537" s="5">
        <v>14.407999999999999</v>
      </c>
      <c r="B537" s="5" t="s">
        <v>998</v>
      </c>
    </row>
    <row r="538" spans="1:2">
      <c r="A538" s="5">
        <v>14.416</v>
      </c>
      <c r="B538" s="5" t="s">
        <v>999</v>
      </c>
    </row>
    <row r="539" spans="1:2">
      <c r="A539" s="5">
        <v>14.417</v>
      </c>
      <c r="B539" s="5" t="s">
        <v>1000</v>
      </c>
    </row>
    <row r="540" spans="1:2">
      <c r="A540" s="5">
        <v>14.417999999999999</v>
      </c>
      <c r="B540" s="5" t="s">
        <v>1001</v>
      </c>
    </row>
    <row r="541" spans="1:2">
      <c r="A541" s="5">
        <v>14.506</v>
      </c>
      <c r="B541" s="5" t="s">
        <v>1002</v>
      </c>
    </row>
    <row r="542" spans="1:2">
      <c r="A542" s="5">
        <v>14.536</v>
      </c>
      <c r="B542" s="5" t="s">
        <v>1003</v>
      </c>
    </row>
    <row r="543" spans="1:2">
      <c r="A543" s="5">
        <v>14.537000000000001</v>
      </c>
      <c r="B543" s="5" t="s">
        <v>2242</v>
      </c>
    </row>
    <row r="544" spans="1:2">
      <c r="A544" s="5">
        <v>14.85</v>
      </c>
      <c r="B544" s="5" t="s">
        <v>1004</v>
      </c>
    </row>
    <row r="545" spans="1:2">
      <c r="A545" s="5">
        <v>14.856</v>
      </c>
      <c r="B545" s="5" t="s">
        <v>368</v>
      </c>
    </row>
    <row r="546" spans="1:2">
      <c r="A546" s="5">
        <v>14.862</v>
      </c>
      <c r="B546" s="5" t="s">
        <v>1005</v>
      </c>
    </row>
    <row r="547" spans="1:2">
      <c r="A547" s="5">
        <v>14.865</v>
      </c>
      <c r="B547" s="5" t="s">
        <v>1006</v>
      </c>
    </row>
    <row r="548" spans="1:2">
      <c r="A548" s="5">
        <v>14.867000000000001</v>
      </c>
      <c r="B548" s="5" t="s">
        <v>1007</v>
      </c>
    </row>
    <row r="549" spans="1:2">
      <c r="A549" s="5">
        <v>14.869</v>
      </c>
      <c r="B549" s="5" t="s">
        <v>1008</v>
      </c>
    </row>
    <row r="550" spans="1:2">
      <c r="A550" s="5">
        <v>14.87</v>
      </c>
      <c r="B550" s="5" t="s">
        <v>1009</v>
      </c>
    </row>
    <row r="551" spans="1:2">
      <c r="A551" s="5">
        <v>14.871</v>
      </c>
      <c r="B551" s="5" t="s">
        <v>361</v>
      </c>
    </row>
    <row r="552" spans="1:2">
      <c r="A552" s="5">
        <v>14.872</v>
      </c>
      <c r="B552" s="5" t="s">
        <v>1010</v>
      </c>
    </row>
    <row r="553" spans="1:2">
      <c r="A553" s="5">
        <v>14.872999999999999</v>
      </c>
      <c r="B553" s="5" t="s">
        <v>1011</v>
      </c>
    </row>
    <row r="554" spans="1:2">
      <c r="A554" s="5">
        <v>14.874000000000001</v>
      </c>
      <c r="B554" s="5" t="s">
        <v>1012</v>
      </c>
    </row>
    <row r="555" spans="1:2">
      <c r="A555" s="5">
        <v>14.878</v>
      </c>
      <c r="B555" s="5" t="s">
        <v>1013</v>
      </c>
    </row>
    <row r="556" spans="1:2">
      <c r="A556" s="5">
        <v>14.879</v>
      </c>
      <c r="B556" s="5" t="s">
        <v>1014</v>
      </c>
    </row>
    <row r="557" spans="1:2">
      <c r="A557" s="5">
        <v>14.88</v>
      </c>
      <c r="B557" s="5" t="s">
        <v>1015</v>
      </c>
    </row>
    <row r="558" spans="1:2">
      <c r="A558" s="5">
        <v>14.881</v>
      </c>
      <c r="B558" s="14" t="s">
        <v>1016</v>
      </c>
    </row>
    <row r="559" spans="1:2">
      <c r="A559" s="5">
        <v>14.888</v>
      </c>
      <c r="B559" s="5" t="s">
        <v>1017</v>
      </c>
    </row>
    <row r="560" spans="1:2">
      <c r="A560" s="5">
        <v>14.888999999999999</v>
      </c>
      <c r="B560" s="5" t="s">
        <v>1018</v>
      </c>
    </row>
    <row r="561" spans="1:2">
      <c r="A561" s="5">
        <v>14.891999999999999</v>
      </c>
      <c r="B561" s="5" t="s">
        <v>1019</v>
      </c>
    </row>
    <row r="562" spans="1:2">
      <c r="A562" s="5">
        <v>14.893000000000001</v>
      </c>
      <c r="B562" s="5" t="s">
        <v>1020</v>
      </c>
    </row>
    <row r="563" spans="1:2">
      <c r="A563" s="5">
        <v>14.895</v>
      </c>
      <c r="B563" s="5" t="s">
        <v>1021</v>
      </c>
    </row>
    <row r="564" spans="1:2">
      <c r="A564" s="5">
        <v>14.896000000000001</v>
      </c>
      <c r="B564" s="5" t="s">
        <v>1022</v>
      </c>
    </row>
    <row r="565" spans="1:2">
      <c r="A565" s="5">
        <v>14.898</v>
      </c>
      <c r="B565" s="14" t="s">
        <v>1023</v>
      </c>
    </row>
    <row r="566" spans="1:2">
      <c r="A566" s="5">
        <v>14.898999999999999</v>
      </c>
      <c r="B566" s="5" t="s">
        <v>1024</v>
      </c>
    </row>
    <row r="567" spans="1:2">
      <c r="A567" s="5">
        <v>14.9</v>
      </c>
      <c r="B567" s="5" t="s">
        <v>1025</v>
      </c>
    </row>
    <row r="568" spans="1:2">
      <c r="A568" s="5">
        <v>14.901</v>
      </c>
      <c r="B568" s="5" t="s">
        <v>1026</v>
      </c>
    </row>
    <row r="569" spans="1:2">
      <c r="A569" s="5">
        <v>14.901999999999999</v>
      </c>
      <c r="B569" s="5" t="s">
        <v>1027</v>
      </c>
    </row>
    <row r="570" spans="1:2">
      <c r="A570" s="5">
        <v>14.904999999999999</v>
      </c>
      <c r="B570" s="5" t="s">
        <v>1028</v>
      </c>
    </row>
    <row r="571" spans="1:2">
      <c r="A571" s="5">
        <v>14.906000000000001</v>
      </c>
      <c r="B571" s="5" t="s">
        <v>1029</v>
      </c>
    </row>
    <row r="572" spans="1:2">
      <c r="A572" s="5">
        <v>14.913</v>
      </c>
      <c r="B572" s="5" t="s">
        <v>1030</v>
      </c>
    </row>
    <row r="573" spans="1:2">
      <c r="A573" s="5">
        <v>14.92</v>
      </c>
      <c r="B573" s="5" t="s">
        <v>1031</v>
      </c>
    </row>
    <row r="574" spans="1:2">
      <c r="A574" s="5">
        <v>14.920999999999999</v>
      </c>
      <c r="B574" s="5" t="s">
        <v>1032</v>
      </c>
    </row>
    <row r="575" spans="1:2">
      <c r="A575" s="5">
        <v>15.010999999999999</v>
      </c>
      <c r="B575" s="5" t="s">
        <v>1033</v>
      </c>
    </row>
    <row r="576" spans="1:2">
      <c r="A576" s="5">
        <v>15.012</v>
      </c>
      <c r="B576" s="5" t="s">
        <v>1034</v>
      </c>
    </row>
    <row r="577" spans="1:2">
      <c r="A577" s="5">
        <v>15.013</v>
      </c>
      <c r="B577" s="5" t="s">
        <v>1143</v>
      </c>
    </row>
    <row r="578" spans="1:2">
      <c r="A578" s="5">
        <v>15.013999999999999</v>
      </c>
      <c r="B578" s="5" t="s">
        <v>2347</v>
      </c>
    </row>
    <row r="579" spans="1:2">
      <c r="A579" s="5">
        <v>15.02</v>
      </c>
      <c r="B579" s="5" t="s">
        <v>1035</v>
      </c>
    </row>
    <row r="580" spans="1:2">
      <c r="A580" s="5">
        <v>15.021000000000001</v>
      </c>
      <c r="B580" s="5" t="s">
        <v>1036</v>
      </c>
    </row>
    <row r="581" spans="1:2">
      <c r="A581" s="5">
        <v>15.022</v>
      </c>
      <c r="B581" s="5" t="s">
        <v>1037</v>
      </c>
    </row>
    <row r="582" spans="1:2">
      <c r="A582" s="5">
        <v>15.023999999999999</v>
      </c>
      <c r="B582" s="5" t="s">
        <v>1038</v>
      </c>
    </row>
    <row r="583" spans="1:2">
      <c r="A583" s="5">
        <v>15.025</v>
      </c>
      <c r="B583" s="5" t="s">
        <v>1039</v>
      </c>
    </row>
    <row r="584" spans="1:2">
      <c r="A584" s="5">
        <v>15.026</v>
      </c>
      <c r="B584" s="5" t="s">
        <v>1040</v>
      </c>
    </row>
    <row r="585" spans="1:2">
      <c r="A585" s="5">
        <v>15.026999999999999</v>
      </c>
      <c r="B585" s="5" t="s">
        <v>1041</v>
      </c>
    </row>
    <row r="586" spans="1:2">
      <c r="A586" s="5">
        <v>15.028</v>
      </c>
      <c r="B586" s="5" t="s">
        <v>1042</v>
      </c>
    </row>
    <row r="587" spans="1:2">
      <c r="A587" s="5">
        <v>15.029</v>
      </c>
      <c r="B587" s="5" t="s">
        <v>1043</v>
      </c>
    </row>
    <row r="588" spans="1:2">
      <c r="A588" s="5">
        <v>15.03</v>
      </c>
      <c r="B588" s="5" t="s">
        <v>1044</v>
      </c>
    </row>
    <row r="589" spans="1:2">
      <c r="A589" s="5">
        <v>15.031000000000001</v>
      </c>
      <c r="B589" s="5" t="s">
        <v>1045</v>
      </c>
    </row>
    <row r="590" spans="1:2">
      <c r="A590" s="5">
        <v>15.032</v>
      </c>
      <c r="B590" s="5" t="s">
        <v>1046</v>
      </c>
    </row>
    <row r="591" spans="1:2">
      <c r="A591" s="5">
        <v>15.032999999999999</v>
      </c>
      <c r="B591" s="5" t="s">
        <v>1047</v>
      </c>
    </row>
    <row r="592" spans="1:2">
      <c r="A592" s="5">
        <v>15.034000000000001</v>
      </c>
      <c r="B592" s="5" t="s">
        <v>1048</v>
      </c>
    </row>
    <row r="593" spans="1:2">
      <c r="A593" s="5">
        <v>15.035</v>
      </c>
      <c r="B593" s="5" t="s">
        <v>1049</v>
      </c>
    </row>
    <row r="594" spans="1:2">
      <c r="A594" s="5">
        <v>15.036</v>
      </c>
      <c r="B594" s="5" t="s">
        <v>1050</v>
      </c>
    </row>
    <row r="595" spans="1:2">
      <c r="A595" s="5">
        <v>15.037000000000001</v>
      </c>
      <c r="B595" s="5" t="s">
        <v>1051</v>
      </c>
    </row>
    <row r="596" spans="1:2">
      <c r="A596" s="5">
        <v>15.038</v>
      </c>
      <c r="B596" s="5" t="s">
        <v>1052</v>
      </c>
    </row>
    <row r="597" spans="1:2">
      <c r="A597" s="5">
        <v>15.04</v>
      </c>
      <c r="B597" s="5" t="s">
        <v>1053</v>
      </c>
    </row>
    <row r="598" spans="1:2">
      <c r="A598" s="5">
        <v>15.041</v>
      </c>
      <c r="B598" s="5" t="s">
        <v>1054</v>
      </c>
    </row>
    <row r="599" spans="1:2">
      <c r="A599" s="5">
        <v>15.042</v>
      </c>
      <c r="B599" s="5" t="s">
        <v>1055</v>
      </c>
    </row>
    <row r="600" spans="1:2">
      <c r="A600" s="5">
        <v>15.042999999999999</v>
      </c>
      <c r="B600" s="5" t="s">
        <v>1056</v>
      </c>
    </row>
    <row r="601" spans="1:2">
      <c r="A601" s="5">
        <v>15.044</v>
      </c>
      <c r="B601" s="5" t="s">
        <v>1057</v>
      </c>
    </row>
    <row r="602" spans="1:2">
      <c r="A602" s="5">
        <v>15.045999999999999</v>
      </c>
      <c r="B602" s="5" t="s">
        <v>1058</v>
      </c>
    </row>
    <row r="603" spans="1:2">
      <c r="A603" s="5">
        <v>15.047000000000001</v>
      </c>
      <c r="B603" s="5" t="s">
        <v>1059</v>
      </c>
    </row>
    <row r="604" spans="1:2">
      <c r="A604" s="5">
        <v>15.048</v>
      </c>
      <c r="B604" s="5" t="s">
        <v>1060</v>
      </c>
    </row>
    <row r="605" spans="1:2">
      <c r="A605" s="5">
        <v>15.051</v>
      </c>
      <c r="B605" s="5" t="s">
        <v>1061</v>
      </c>
    </row>
    <row r="606" spans="1:2">
      <c r="A606" s="5">
        <v>15.052</v>
      </c>
      <c r="B606" s="5" t="s">
        <v>1062</v>
      </c>
    </row>
    <row r="607" spans="1:2">
      <c r="A607" s="5">
        <v>15.053000000000001</v>
      </c>
      <c r="B607" s="5" t="s">
        <v>1063</v>
      </c>
    </row>
    <row r="608" spans="1:2">
      <c r="A608" s="5">
        <v>15.057</v>
      </c>
      <c r="B608" s="5" t="s">
        <v>1064</v>
      </c>
    </row>
    <row r="609" spans="1:2">
      <c r="A609" s="5">
        <v>15.058</v>
      </c>
      <c r="B609" s="5" t="s">
        <v>1065</v>
      </c>
    </row>
    <row r="610" spans="1:2">
      <c r="A610" s="5">
        <v>15.058999999999999</v>
      </c>
      <c r="B610" s="5" t="s">
        <v>1066</v>
      </c>
    </row>
    <row r="611" spans="1:2">
      <c r="A611" s="5">
        <v>15.06</v>
      </c>
      <c r="B611" s="5" t="s">
        <v>1067</v>
      </c>
    </row>
    <row r="612" spans="1:2">
      <c r="A612" s="5">
        <v>15.061</v>
      </c>
      <c r="B612" s="5" t="s">
        <v>1068</v>
      </c>
    </row>
    <row r="613" spans="1:2">
      <c r="A613" s="5">
        <v>15.061999999999999</v>
      </c>
      <c r="B613" s="5" t="s">
        <v>1069</v>
      </c>
    </row>
    <row r="614" spans="1:2">
      <c r="A614" s="5">
        <v>15.063000000000001</v>
      </c>
      <c r="B614" s="5" t="s">
        <v>1070</v>
      </c>
    </row>
    <row r="615" spans="1:2">
      <c r="A615" s="5">
        <v>15.065</v>
      </c>
      <c r="B615" s="5" t="s">
        <v>1071</v>
      </c>
    </row>
    <row r="616" spans="1:2">
      <c r="A616" s="5">
        <v>15.066000000000001</v>
      </c>
      <c r="B616" s="5" t="s">
        <v>1072</v>
      </c>
    </row>
    <row r="617" spans="1:2">
      <c r="A617" s="5">
        <v>15.067</v>
      </c>
      <c r="B617" s="5" t="s">
        <v>1073</v>
      </c>
    </row>
    <row r="618" spans="1:2">
      <c r="A618" s="5">
        <v>15.108000000000001</v>
      </c>
      <c r="B618" s="5" t="s">
        <v>1074</v>
      </c>
    </row>
    <row r="619" spans="1:2">
      <c r="A619" s="5">
        <v>15.113</v>
      </c>
      <c r="B619" s="5" t="s">
        <v>1075</v>
      </c>
    </row>
    <row r="620" spans="1:2">
      <c r="A620" s="5">
        <v>15.114000000000001</v>
      </c>
      <c r="B620" s="5" t="s">
        <v>1076</v>
      </c>
    </row>
    <row r="621" spans="1:2">
      <c r="A621" s="5">
        <v>15.124000000000001</v>
      </c>
      <c r="B621" s="5" t="s">
        <v>1077</v>
      </c>
    </row>
    <row r="622" spans="1:2">
      <c r="A622" s="5">
        <v>15.13</v>
      </c>
      <c r="B622" s="5" t="s">
        <v>1078</v>
      </c>
    </row>
    <row r="623" spans="1:2">
      <c r="A623" s="5">
        <v>15.132999999999999</v>
      </c>
      <c r="B623" s="5" t="s">
        <v>1079</v>
      </c>
    </row>
    <row r="624" spans="1:2">
      <c r="A624" s="5">
        <v>15.141</v>
      </c>
      <c r="B624" s="5" t="s">
        <v>1080</v>
      </c>
    </row>
    <row r="625" spans="1:2">
      <c r="A625" s="5">
        <v>15.144</v>
      </c>
      <c r="B625" s="5" t="s">
        <v>1081</v>
      </c>
    </row>
    <row r="626" spans="1:2">
      <c r="A626" s="5">
        <v>15.146000000000001</v>
      </c>
      <c r="B626" s="5" t="s">
        <v>1082</v>
      </c>
    </row>
    <row r="627" spans="1:2">
      <c r="A627" s="5">
        <v>15.147</v>
      </c>
      <c r="B627" s="5" t="s">
        <v>1083</v>
      </c>
    </row>
    <row r="628" spans="1:2">
      <c r="A628" s="5">
        <v>15.148</v>
      </c>
      <c r="B628" s="5" t="s">
        <v>1084</v>
      </c>
    </row>
    <row r="629" spans="1:2">
      <c r="A629" s="5">
        <v>15.148999999999999</v>
      </c>
      <c r="B629" s="5" t="s">
        <v>1085</v>
      </c>
    </row>
    <row r="630" spans="1:2">
      <c r="A630" s="5">
        <v>15.15</v>
      </c>
      <c r="B630" s="5" t="s">
        <v>1086</v>
      </c>
    </row>
    <row r="631" spans="1:2">
      <c r="A631" s="5">
        <v>15.151</v>
      </c>
      <c r="B631" s="5" t="s">
        <v>1087</v>
      </c>
    </row>
    <row r="632" spans="1:2">
      <c r="A632" s="5">
        <v>15.151999999999999</v>
      </c>
      <c r="B632" s="14" t="s">
        <v>1088</v>
      </c>
    </row>
    <row r="633" spans="1:2">
      <c r="A633" s="5">
        <v>15.154</v>
      </c>
      <c r="B633" s="5" t="s">
        <v>1089</v>
      </c>
    </row>
    <row r="634" spans="1:2">
      <c r="A634" s="5">
        <v>15.154999999999999</v>
      </c>
      <c r="B634" s="5" t="s">
        <v>1090</v>
      </c>
    </row>
    <row r="635" spans="1:2">
      <c r="A635" s="5">
        <v>15.156000000000001</v>
      </c>
      <c r="B635" s="5" t="s">
        <v>1091</v>
      </c>
    </row>
    <row r="636" spans="1:2">
      <c r="A636" s="5">
        <v>15.157999999999999</v>
      </c>
      <c r="B636" s="14" t="s">
        <v>1092</v>
      </c>
    </row>
    <row r="637" spans="1:2">
      <c r="A637" s="5">
        <v>15.159000000000001</v>
      </c>
      <c r="B637" s="5" t="s">
        <v>1093</v>
      </c>
    </row>
    <row r="638" spans="1:2">
      <c r="A638" s="5">
        <v>15.16</v>
      </c>
      <c r="B638" s="5" t="s">
        <v>1094</v>
      </c>
    </row>
    <row r="639" spans="1:2">
      <c r="A639" s="5">
        <v>15.161</v>
      </c>
      <c r="B639" s="5" t="s">
        <v>1095</v>
      </c>
    </row>
    <row r="640" spans="1:2">
      <c r="A640" s="5">
        <v>15.162000000000001</v>
      </c>
      <c r="B640" s="5" t="s">
        <v>1096</v>
      </c>
    </row>
    <row r="641" spans="1:2">
      <c r="A641" s="5">
        <v>15.163</v>
      </c>
      <c r="B641" s="5" t="s">
        <v>1097</v>
      </c>
    </row>
    <row r="642" spans="1:2">
      <c r="A642" s="5">
        <v>15.214</v>
      </c>
      <c r="B642" s="5" t="s">
        <v>1098</v>
      </c>
    </row>
    <row r="643" spans="1:2">
      <c r="A643" s="5">
        <v>15.222</v>
      </c>
      <c r="B643" s="5" t="s">
        <v>1099</v>
      </c>
    </row>
    <row r="644" spans="1:2">
      <c r="A644" s="5">
        <v>15.224</v>
      </c>
      <c r="B644" s="5" t="s">
        <v>1100</v>
      </c>
    </row>
    <row r="645" spans="1:2">
      <c r="A645" s="5">
        <v>15.225</v>
      </c>
      <c r="B645" s="5" t="s">
        <v>1101</v>
      </c>
    </row>
    <row r="646" spans="1:2">
      <c r="A646" s="5">
        <v>15.226000000000001</v>
      </c>
      <c r="B646" s="14" t="s">
        <v>1102</v>
      </c>
    </row>
    <row r="647" spans="1:2">
      <c r="A647" s="5">
        <v>15.228</v>
      </c>
      <c r="B647" s="5" t="s">
        <v>1103</v>
      </c>
    </row>
    <row r="648" spans="1:2">
      <c r="A648" s="5">
        <v>15.228999999999999</v>
      </c>
      <c r="B648" s="5" t="s">
        <v>1104</v>
      </c>
    </row>
    <row r="649" spans="1:2">
      <c r="A649" s="5">
        <v>15.23</v>
      </c>
      <c r="B649" s="5" t="s">
        <v>1105</v>
      </c>
    </row>
    <row r="650" spans="1:2">
      <c r="A650" s="5">
        <v>15.231</v>
      </c>
      <c r="B650" s="5" t="s">
        <v>1106</v>
      </c>
    </row>
    <row r="651" spans="1:2">
      <c r="A651" s="5">
        <v>15.231999999999999</v>
      </c>
      <c r="B651" s="5" t="s">
        <v>1107</v>
      </c>
    </row>
    <row r="652" spans="1:2">
      <c r="A652" s="5">
        <v>15.233000000000001</v>
      </c>
      <c r="B652" s="5" t="s">
        <v>2243</v>
      </c>
    </row>
    <row r="653" spans="1:2">
      <c r="A653" s="5">
        <v>15.234</v>
      </c>
      <c r="B653" s="5" t="s">
        <v>1108</v>
      </c>
    </row>
    <row r="654" spans="1:2">
      <c r="A654" s="5">
        <v>15.234999999999999</v>
      </c>
      <c r="B654" s="5" t="s">
        <v>1109</v>
      </c>
    </row>
    <row r="655" spans="1:2">
      <c r="A655" s="5">
        <v>15.236000000000001</v>
      </c>
      <c r="B655" s="5" t="s">
        <v>1110</v>
      </c>
    </row>
    <row r="656" spans="1:2">
      <c r="A656" s="5">
        <v>15.237</v>
      </c>
      <c r="B656" s="5" t="s">
        <v>1111</v>
      </c>
    </row>
    <row r="657" spans="1:2">
      <c r="A657" s="5">
        <v>15.238</v>
      </c>
      <c r="B657" s="14" t="s">
        <v>1112</v>
      </c>
    </row>
    <row r="658" spans="1:2">
      <c r="A658" s="5">
        <v>15.239000000000001</v>
      </c>
      <c r="B658" s="5" t="s">
        <v>1113</v>
      </c>
    </row>
    <row r="659" spans="1:2">
      <c r="A659" s="5">
        <v>15.241</v>
      </c>
      <c r="B659" s="5" t="s">
        <v>1114</v>
      </c>
    </row>
    <row r="660" spans="1:2">
      <c r="A660" s="5">
        <v>15.243</v>
      </c>
      <c r="B660" s="5" t="s">
        <v>1115</v>
      </c>
    </row>
    <row r="661" spans="1:2">
      <c r="A661" s="5">
        <v>15.244</v>
      </c>
      <c r="B661" s="5" t="s">
        <v>1116</v>
      </c>
    </row>
    <row r="662" spans="1:2">
      <c r="A662" s="5">
        <v>15.244999999999999</v>
      </c>
      <c r="B662" s="5" t="s">
        <v>1117</v>
      </c>
    </row>
    <row r="663" spans="1:2">
      <c r="A663" s="5">
        <v>15.246</v>
      </c>
      <c r="B663" s="5" t="s">
        <v>1118</v>
      </c>
    </row>
    <row r="664" spans="1:2">
      <c r="A664" s="5">
        <v>15.247</v>
      </c>
      <c r="B664" s="5" t="s">
        <v>1119</v>
      </c>
    </row>
    <row r="665" spans="1:2">
      <c r="A665" s="5">
        <v>15.247999999999999</v>
      </c>
      <c r="B665" s="5" t="s">
        <v>1120</v>
      </c>
    </row>
    <row r="666" spans="1:2">
      <c r="A666" s="5">
        <v>15.25</v>
      </c>
      <c r="B666" s="5" t="s">
        <v>54</v>
      </c>
    </row>
    <row r="667" spans="1:2">
      <c r="A667" s="5">
        <v>15.252000000000001</v>
      </c>
      <c r="B667" s="5" t="s">
        <v>55</v>
      </c>
    </row>
    <row r="668" spans="1:2">
      <c r="A668" s="5">
        <v>15.253</v>
      </c>
      <c r="B668" s="5" t="s">
        <v>1121</v>
      </c>
    </row>
    <row r="669" spans="1:2">
      <c r="A669" s="5">
        <v>15.254</v>
      </c>
      <c r="B669" s="5" t="s">
        <v>1122</v>
      </c>
    </row>
    <row r="670" spans="1:2">
      <c r="A670" s="5">
        <v>15.255000000000001</v>
      </c>
      <c r="B670" s="5" t="s">
        <v>1123</v>
      </c>
    </row>
    <row r="671" spans="1:2">
      <c r="A671" s="5">
        <v>15.406000000000001</v>
      </c>
      <c r="B671" s="5" t="s">
        <v>1124</v>
      </c>
    </row>
    <row r="672" spans="1:2">
      <c r="A672" s="5">
        <v>15.407</v>
      </c>
      <c r="B672" s="5" t="s">
        <v>1125</v>
      </c>
    </row>
    <row r="673" spans="1:2">
      <c r="A673" s="5">
        <v>15.407999999999999</v>
      </c>
      <c r="B673" s="5" t="s">
        <v>1126</v>
      </c>
    </row>
    <row r="674" spans="1:2">
      <c r="A674" s="5">
        <v>15.420999999999999</v>
      </c>
      <c r="B674" s="5" t="s">
        <v>1127</v>
      </c>
    </row>
    <row r="675" spans="1:2">
      <c r="A675" s="5">
        <v>15.422000000000001</v>
      </c>
      <c r="B675" s="5" t="s">
        <v>1128</v>
      </c>
    </row>
    <row r="676" spans="1:2">
      <c r="A676" s="5">
        <v>15.423</v>
      </c>
      <c r="B676" s="5" t="s">
        <v>546</v>
      </c>
    </row>
    <row r="677" spans="1:2">
      <c r="A677" s="5">
        <v>15.423999999999999</v>
      </c>
      <c r="B677" s="5" t="s">
        <v>56</v>
      </c>
    </row>
    <row r="678" spans="1:2">
      <c r="A678" s="5">
        <v>15.427</v>
      </c>
      <c r="B678" s="5" t="s">
        <v>1129</v>
      </c>
    </row>
    <row r="679" spans="1:2">
      <c r="A679" s="5">
        <v>15.428000000000001</v>
      </c>
      <c r="B679" s="5" t="s">
        <v>1130</v>
      </c>
    </row>
    <row r="680" spans="1:2">
      <c r="A680" s="5">
        <v>15.429</v>
      </c>
      <c r="B680" s="5" t="s">
        <v>1131</v>
      </c>
    </row>
    <row r="681" spans="1:2">
      <c r="A681" s="5">
        <v>15.43</v>
      </c>
      <c r="B681" s="5" t="s">
        <v>1132</v>
      </c>
    </row>
    <row r="682" spans="1:2">
      <c r="A682" s="5">
        <v>15.430999999999999</v>
      </c>
      <c r="B682" s="5" t="s">
        <v>1133</v>
      </c>
    </row>
    <row r="683" spans="1:2">
      <c r="A683" s="5">
        <v>15.432</v>
      </c>
      <c r="B683" s="5" t="s">
        <v>1134</v>
      </c>
    </row>
    <row r="684" spans="1:2">
      <c r="A684" s="5">
        <v>15.433</v>
      </c>
      <c r="B684" s="5" t="s">
        <v>1135</v>
      </c>
    </row>
    <row r="685" spans="1:2">
      <c r="A685" s="5">
        <v>15.433999999999999</v>
      </c>
      <c r="B685" s="5" t="s">
        <v>1136</v>
      </c>
    </row>
    <row r="686" spans="1:2">
      <c r="A686" s="5">
        <v>15.435</v>
      </c>
      <c r="B686" s="5" t="s">
        <v>1137</v>
      </c>
    </row>
    <row r="687" spans="1:2">
      <c r="A687" s="5">
        <v>15.436</v>
      </c>
      <c r="B687" s="5" t="s">
        <v>1138</v>
      </c>
    </row>
    <row r="688" spans="1:2">
      <c r="A688" s="5">
        <v>15.436999999999999</v>
      </c>
      <c r="B688" s="5" t="s">
        <v>1139</v>
      </c>
    </row>
    <row r="689" spans="1:2">
      <c r="A689" s="5">
        <v>15.438000000000001</v>
      </c>
      <c r="B689" s="5" t="s">
        <v>1140</v>
      </c>
    </row>
    <row r="690" spans="1:2">
      <c r="A690" s="5">
        <v>15.439</v>
      </c>
      <c r="B690" s="5" t="s">
        <v>1141</v>
      </c>
    </row>
    <row r="691" spans="1:2">
      <c r="A691" s="5">
        <v>15.44</v>
      </c>
      <c r="B691" s="5" t="s">
        <v>1142</v>
      </c>
    </row>
    <row r="692" spans="1:2">
      <c r="A692" s="5">
        <v>15.441000000000001</v>
      </c>
      <c r="B692" s="5" t="s">
        <v>2244</v>
      </c>
    </row>
    <row r="693" spans="1:2">
      <c r="A693" s="5">
        <v>15.442</v>
      </c>
      <c r="B693" s="5" t="s">
        <v>1143</v>
      </c>
    </row>
    <row r="694" spans="1:2">
      <c r="A694" s="5">
        <v>15.443</v>
      </c>
      <c r="B694" s="5" t="s">
        <v>1144</v>
      </c>
    </row>
    <row r="695" spans="1:2">
      <c r="A695" s="5">
        <v>15.444000000000001</v>
      </c>
      <c r="B695" s="5" t="s">
        <v>1145</v>
      </c>
    </row>
    <row r="696" spans="1:2">
      <c r="A696" s="5">
        <v>15.504</v>
      </c>
      <c r="B696" s="5" t="s">
        <v>1146</v>
      </c>
    </row>
    <row r="697" spans="1:2">
      <c r="A697" s="5">
        <v>15.506</v>
      </c>
      <c r="B697" s="5" t="s">
        <v>1147</v>
      </c>
    </row>
    <row r="698" spans="1:2">
      <c r="A698" s="5">
        <v>15.507</v>
      </c>
      <c r="B698" s="5" t="s">
        <v>1148</v>
      </c>
    </row>
    <row r="699" spans="1:2">
      <c r="A699" s="5">
        <v>15.507999999999999</v>
      </c>
      <c r="B699" s="5" t="s">
        <v>1149</v>
      </c>
    </row>
    <row r="700" spans="1:2">
      <c r="A700" s="5">
        <v>15.509</v>
      </c>
      <c r="B700" s="5" t="s">
        <v>1150</v>
      </c>
    </row>
    <row r="701" spans="1:2">
      <c r="A701" s="5">
        <v>15.51</v>
      </c>
      <c r="B701" s="5" t="s">
        <v>1151</v>
      </c>
    </row>
    <row r="702" spans="1:2">
      <c r="A702" s="5">
        <v>15.510999999999999</v>
      </c>
      <c r="B702" s="5" t="s">
        <v>1093</v>
      </c>
    </row>
    <row r="703" spans="1:2">
      <c r="A703" s="5">
        <v>15.512</v>
      </c>
      <c r="B703" s="5" t="s">
        <v>1152</v>
      </c>
    </row>
    <row r="704" spans="1:2">
      <c r="A704" s="5">
        <v>15.513999999999999</v>
      </c>
      <c r="B704" s="5" t="s">
        <v>1153</v>
      </c>
    </row>
    <row r="705" spans="1:2">
      <c r="A705" s="5">
        <v>15.516</v>
      </c>
      <c r="B705" s="5" t="s">
        <v>1154</v>
      </c>
    </row>
    <row r="706" spans="1:2">
      <c r="A706" s="5">
        <v>15.516999999999999</v>
      </c>
      <c r="B706" s="5" t="s">
        <v>1155</v>
      </c>
    </row>
    <row r="707" spans="1:2">
      <c r="A707" s="5">
        <v>15.518000000000001</v>
      </c>
      <c r="B707" s="5" t="s">
        <v>1156</v>
      </c>
    </row>
    <row r="708" spans="1:2">
      <c r="A708" s="5">
        <v>15.519</v>
      </c>
      <c r="B708" s="5" t="s">
        <v>1157</v>
      </c>
    </row>
    <row r="709" spans="1:2">
      <c r="A709" s="5">
        <v>15.52</v>
      </c>
      <c r="B709" s="5" t="s">
        <v>1158</v>
      </c>
    </row>
    <row r="710" spans="1:2">
      <c r="A710" s="5">
        <v>15.521000000000001</v>
      </c>
      <c r="B710" s="5" t="s">
        <v>1159</v>
      </c>
    </row>
    <row r="711" spans="1:2">
      <c r="A711" s="5">
        <v>15.522</v>
      </c>
      <c r="B711" s="5" t="s">
        <v>1160</v>
      </c>
    </row>
    <row r="712" spans="1:2">
      <c r="A712" s="5">
        <v>15.523999999999999</v>
      </c>
      <c r="B712" s="5" t="s">
        <v>1161</v>
      </c>
    </row>
    <row r="713" spans="1:2">
      <c r="A713" s="5">
        <v>15.525</v>
      </c>
      <c r="B713" s="5" t="s">
        <v>1162</v>
      </c>
    </row>
    <row r="714" spans="1:2">
      <c r="A714" s="5">
        <v>15.526</v>
      </c>
      <c r="B714" s="5" t="s">
        <v>1163</v>
      </c>
    </row>
    <row r="715" spans="1:2">
      <c r="A715" s="5">
        <v>15.526999999999999</v>
      </c>
      <c r="B715" s="14" t="s">
        <v>1164</v>
      </c>
    </row>
    <row r="716" spans="1:2">
      <c r="A716" s="5">
        <v>15.529</v>
      </c>
      <c r="B716" s="5" t="s">
        <v>1165</v>
      </c>
    </row>
    <row r="717" spans="1:2">
      <c r="A717" s="5">
        <v>15.53</v>
      </c>
      <c r="B717" s="5" t="s">
        <v>1166</v>
      </c>
    </row>
    <row r="718" spans="1:2">
      <c r="A718" s="5">
        <v>15.531000000000001</v>
      </c>
      <c r="B718" s="5" t="s">
        <v>1167</v>
      </c>
    </row>
    <row r="719" spans="1:2">
      <c r="A719" s="5">
        <v>15.532</v>
      </c>
      <c r="B719" s="5" t="s">
        <v>1168</v>
      </c>
    </row>
    <row r="720" spans="1:2">
      <c r="A720" s="5">
        <v>15.532999999999999</v>
      </c>
      <c r="B720" s="5" t="s">
        <v>1169</v>
      </c>
    </row>
    <row r="721" spans="1:2">
      <c r="A721" s="5">
        <v>15.535</v>
      </c>
      <c r="B721" s="5" t="s">
        <v>1170</v>
      </c>
    </row>
    <row r="722" spans="1:2">
      <c r="A722" s="5">
        <v>15.537000000000001</v>
      </c>
      <c r="B722" s="5" t="s">
        <v>1171</v>
      </c>
    </row>
    <row r="723" spans="1:2">
      <c r="A723" s="5">
        <v>15.538</v>
      </c>
      <c r="B723" s="5" t="s">
        <v>1172</v>
      </c>
    </row>
    <row r="724" spans="1:2">
      <c r="A724" s="5">
        <v>15.539</v>
      </c>
      <c r="B724" s="5" t="s">
        <v>1173</v>
      </c>
    </row>
    <row r="725" spans="1:2">
      <c r="A725" s="5">
        <v>15.54</v>
      </c>
      <c r="B725" s="5" t="s">
        <v>1174</v>
      </c>
    </row>
    <row r="726" spans="1:2">
      <c r="A726" s="5">
        <v>15.541</v>
      </c>
      <c r="B726" s="5" t="s">
        <v>1175</v>
      </c>
    </row>
    <row r="727" spans="1:2">
      <c r="A727" s="5">
        <v>15.542</v>
      </c>
      <c r="B727" s="5" t="s">
        <v>1176</v>
      </c>
    </row>
    <row r="728" spans="1:2">
      <c r="A728" s="5">
        <v>15.542999999999999</v>
      </c>
      <c r="B728" s="5" t="s">
        <v>1177</v>
      </c>
    </row>
    <row r="729" spans="1:2">
      <c r="A729" s="5">
        <v>15.544</v>
      </c>
      <c r="B729" s="5" t="s">
        <v>1178</v>
      </c>
    </row>
    <row r="730" spans="1:2">
      <c r="A730" s="5">
        <v>15.545</v>
      </c>
      <c r="B730" s="5" t="s">
        <v>1179</v>
      </c>
    </row>
    <row r="731" spans="1:2">
      <c r="A731" s="5">
        <v>15.545999999999999</v>
      </c>
      <c r="B731" s="5" t="s">
        <v>1180</v>
      </c>
    </row>
    <row r="732" spans="1:2">
      <c r="A732" s="5">
        <v>15.548</v>
      </c>
      <c r="B732" s="14" t="s">
        <v>1181</v>
      </c>
    </row>
    <row r="733" spans="1:2">
      <c r="A733" s="5">
        <v>15.55</v>
      </c>
      <c r="B733" s="5" t="s">
        <v>1182</v>
      </c>
    </row>
    <row r="734" spans="1:2">
      <c r="A734" s="5">
        <v>15.552</v>
      </c>
      <c r="B734" s="5" t="s">
        <v>1183</v>
      </c>
    </row>
    <row r="735" spans="1:2">
      <c r="A735" s="5">
        <v>15.553000000000001</v>
      </c>
      <c r="B735" s="5" t="s">
        <v>1184</v>
      </c>
    </row>
    <row r="736" spans="1:2">
      <c r="A736" s="5">
        <v>15.554</v>
      </c>
      <c r="B736" s="5" t="s">
        <v>1185</v>
      </c>
    </row>
    <row r="737" spans="1:2">
      <c r="A737" s="5">
        <v>15.555</v>
      </c>
      <c r="B737" s="5" t="s">
        <v>1186</v>
      </c>
    </row>
    <row r="738" spans="1:2">
      <c r="A738" s="5">
        <v>15.555999999999999</v>
      </c>
      <c r="B738" s="14" t="s">
        <v>1187</v>
      </c>
    </row>
    <row r="739" spans="1:2">
      <c r="A739" s="5">
        <v>15.557</v>
      </c>
      <c r="B739" s="5" t="s">
        <v>1188</v>
      </c>
    </row>
    <row r="740" spans="1:2">
      <c r="A740" s="5">
        <v>15.558</v>
      </c>
      <c r="B740" s="5" t="s">
        <v>1189</v>
      </c>
    </row>
    <row r="741" spans="1:2">
      <c r="A741" s="5">
        <v>15.558999999999999</v>
      </c>
      <c r="B741" s="5" t="s">
        <v>1190</v>
      </c>
    </row>
    <row r="742" spans="1:2">
      <c r="A742" s="5">
        <v>15.56</v>
      </c>
      <c r="B742" s="5" t="s">
        <v>1191</v>
      </c>
    </row>
    <row r="743" spans="1:2">
      <c r="A743" s="5">
        <v>15.563000000000001</v>
      </c>
      <c r="B743" s="5" t="s">
        <v>1192</v>
      </c>
    </row>
    <row r="744" spans="1:2">
      <c r="A744" s="5">
        <v>15.564</v>
      </c>
      <c r="B744" s="5" t="s">
        <v>1193</v>
      </c>
    </row>
    <row r="745" spans="1:2">
      <c r="A745" s="5">
        <v>15.565</v>
      </c>
      <c r="B745" s="5" t="s">
        <v>1194</v>
      </c>
    </row>
    <row r="746" spans="1:2">
      <c r="A746" s="5">
        <v>15.566000000000001</v>
      </c>
      <c r="B746" s="5" t="s">
        <v>1195</v>
      </c>
    </row>
    <row r="747" spans="1:2">
      <c r="A747" s="5">
        <v>15.567</v>
      </c>
      <c r="B747" s="5" t="s">
        <v>2245</v>
      </c>
    </row>
    <row r="748" spans="1:2">
      <c r="A748" s="5">
        <v>15.569000000000001</v>
      </c>
      <c r="B748" s="5" t="s">
        <v>1197</v>
      </c>
    </row>
    <row r="749" spans="1:2">
      <c r="A749" s="5">
        <v>15.57</v>
      </c>
      <c r="B749" s="5" t="s">
        <v>1198</v>
      </c>
    </row>
    <row r="750" spans="1:2">
      <c r="A750" s="5">
        <v>15.571</v>
      </c>
      <c r="B750" s="5" t="s">
        <v>1199</v>
      </c>
    </row>
    <row r="751" spans="1:2">
      <c r="A751" s="5">
        <v>15.571999999999999</v>
      </c>
      <c r="B751" s="5" t="s">
        <v>1200</v>
      </c>
    </row>
    <row r="752" spans="1:2">
      <c r="A752" s="5">
        <v>15.573</v>
      </c>
      <c r="B752" s="14" t="s">
        <v>1201</v>
      </c>
    </row>
    <row r="753" spans="1:2">
      <c r="A753" s="5">
        <v>15.574</v>
      </c>
      <c r="B753" s="5" t="s">
        <v>1202</v>
      </c>
    </row>
    <row r="754" spans="1:2">
      <c r="A754" s="5">
        <v>15.605</v>
      </c>
      <c r="B754" s="5" t="s">
        <v>345</v>
      </c>
    </row>
    <row r="755" spans="1:2">
      <c r="A755" s="5">
        <v>15.608000000000001</v>
      </c>
      <c r="B755" s="5" t="s">
        <v>57</v>
      </c>
    </row>
    <row r="756" spans="1:2">
      <c r="A756" s="5">
        <v>15.611000000000001</v>
      </c>
      <c r="B756" s="5" t="s">
        <v>346</v>
      </c>
    </row>
    <row r="757" spans="1:2">
      <c r="A757" s="5">
        <v>15.614000000000001</v>
      </c>
      <c r="B757" s="5" t="s">
        <v>1203</v>
      </c>
    </row>
    <row r="758" spans="1:2">
      <c r="A758" s="5">
        <v>15.615</v>
      </c>
      <c r="B758" s="5" t="s">
        <v>58</v>
      </c>
    </row>
    <row r="759" spans="1:2">
      <c r="A759" s="5">
        <v>15.616</v>
      </c>
      <c r="B759" s="5" t="s">
        <v>59</v>
      </c>
    </row>
    <row r="760" spans="1:2">
      <c r="A760" s="5">
        <v>15.619</v>
      </c>
      <c r="B760" s="5" t="s">
        <v>1204</v>
      </c>
    </row>
    <row r="761" spans="1:2">
      <c r="A761" s="5">
        <v>15.62</v>
      </c>
      <c r="B761" s="5" t="s">
        <v>1205</v>
      </c>
    </row>
    <row r="762" spans="1:2">
      <c r="A762" s="5">
        <v>15.621</v>
      </c>
      <c r="B762" s="5" t="s">
        <v>1206</v>
      </c>
    </row>
    <row r="763" spans="1:2">
      <c r="A763" s="5">
        <v>15.622</v>
      </c>
      <c r="B763" s="5" t="s">
        <v>60</v>
      </c>
    </row>
    <row r="764" spans="1:2">
      <c r="A764" s="5">
        <v>15.622999999999999</v>
      </c>
      <c r="B764" s="5" t="s">
        <v>1207</v>
      </c>
    </row>
    <row r="765" spans="1:2">
      <c r="A765" s="5">
        <v>15.625999999999999</v>
      </c>
      <c r="B765" s="5" t="s">
        <v>1208</v>
      </c>
    </row>
    <row r="766" spans="1:2">
      <c r="A766" s="5">
        <v>15.628</v>
      </c>
      <c r="B766" s="5" t="s">
        <v>1209</v>
      </c>
    </row>
    <row r="767" spans="1:2">
      <c r="A767" s="5">
        <v>15.629</v>
      </c>
      <c r="B767" s="5" t="s">
        <v>1210</v>
      </c>
    </row>
    <row r="768" spans="1:2">
      <c r="A768" s="5">
        <v>15.63</v>
      </c>
      <c r="B768" s="5" t="s">
        <v>547</v>
      </c>
    </row>
    <row r="769" spans="1:2">
      <c r="A769" s="5">
        <v>15.631</v>
      </c>
      <c r="B769" s="5" t="s">
        <v>1211</v>
      </c>
    </row>
    <row r="770" spans="1:2">
      <c r="A770" s="5">
        <v>15.632999999999999</v>
      </c>
      <c r="B770" s="14" t="s">
        <v>1212</v>
      </c>
    </row>
    <row r="771" spans="1:2">
      <c r="A771" s="5">
        <v>15.634</v>
      </c>
      <c r="B771" s="5" t="s">
        <v>61</v>
      </c>
    </row>
    <row r="772" spans="1:2">
      <c r="A772" s="5">
        <v>15.635</v>
      </c>
      <c r="B772" s="5" t="s">
        <v>1213</v>
      </c>
    </row>
    <row r="773" spans="1:2">
      <c r="A773" s="5">
        <v>15.635999999999999</v>
      </c>
      <c r="B773" s="5" t="s">
        <v>1214</v>
      </c>
    </row>
    <row r="774" spans="1:2">
      <c r="A774" s="5">
        <v>15.637</v>
      </c>
      <c r="B774" s="5" t="s">
        <v>1215</v>
      </c>
    </row>
    <row r="775" spans="1:2">
      <c r="A775" s="5">
        <v>15.638999999999999</v>
      </c>
      <c r="B775" s="5" t="s">
        <v>1216</v>
      </c>
    </row>
    <row r="776" spans="1:2">
      <c r="A776" s="5">
        <v>15.64</v>
      </c>
      <c r="B776" s="5" t="s">
        <v>1217</v>
      </c>
    </row>
    <row r="777" spans="1:2">
      <c r="A777" s="5">
        <v>15.641</v>
      </c>
      <c r="B777" s="14" t="s">
        <v>1218</v>
      </c>
    </row>
    <row r="778" spans="1:2">
      <c r="A778" s="5">
        <v>15.643000000000001</v>
      </c>
      <c r="B778" s="5" t="s">
        <v>1219</v>
      </c>
    </row>
    <row r="779" spans="1:2">
      <c r="A779" s="5">
        <v>15.645</v>
      </c>
      <c r="B779" s="5" t="s">
        <v>1220</v>
      </c>
    </row>
    <row r="780" spans="1:2">
      <c r="A780" s="5">
        <v>15.647</v>
      </c>
      <c r="B780" s="5" t="s">
        <v>1221</v>
      </c>
    </row>
    <row r="781" spans="1:2">
      <c r="A781" s="5">
        <v>15.648</v>
      </c>
      <c r="B781" s="5" t="s">
        <v>1222</v>
      </c>
    </row>
    <row r="782" spans="1:2">
      <c r="A782" s="5">
        <v>15.648999999999999</v>
      </c>
      <c r="B782" s="5" t="s">
        <v>1223</v>
      </c>
    </row>
    <row r="783" spans="1:2">
      <c r="A783" s="5">
        <v>15.65</v>
      </c>
      <c r="B783" s="5" t="s">
        <v>1224</v>
      </c>
    </row>
    <row r="784" spans="1:2">
      <c r="A784" s="5">
        <v>15.651</v>
      </c>
      <c r="B784" s="5" t="s">
        <v>1225</v>
      </c>
    </row>
    <row r="785" spans="1:2">
      <c r="A785" s="5">
        <v>15.651999999999999</v>
      </c>
      <c r="B785" s="5" t="s">
        <v>1226</v>
      </c>
    </row>
    <row r="786" spans="1:2">
      <c r="A786" s="5">
        <v>15.653</v>
      </c>
      <c r="B786" s="5" t="s">
        <v>1227</v>
      </c>
    </row>
    <row r="787" spans="1:2">
      <c r="A787" s="5">
        <v>15.654</v>
      </c>
      <c r="B787" s="5" t="s">
        <v>1228</v>
      </c>
    </row>
    <row r="788" spans="1:2">
      <c r="A788" s="5">
        <v>15.654999999999999</v>
      </c>
      <c r="B788" s="5" t="s">
        <v>1229</v>
      </c>
    </row>
    <row r="789" spans="1:2">
      <c r="A789" s="5">
        <v>15.656000000000001</v>
      </c>
      <c r="B789" s="14" t="s">
        <v>1230</v>
      </c>
    </row>
    <row r="790" spans="1:2">
      <c r="A790" s="5">
        <v>15.657</v>
      </c>
      <c r="B790" s="5" t="s">
        <v>62</v>
      </c>
    </row>
    <row r="791" spans="1:2">
      <c r="A791" s="5">
        <v>15.657999999999999</v>
      </c>
      <c r="B791" s="5" t="s">
        <v>1231</v>
      </c>
    </row>
    <row r="792" spans="1:2">
      <c r="A792" s="5">
        <v>15.66</v>
      </c>
      <c r="B792" s="5" t="s">
        <v>63</v>
      </c>
    </row>
    <row r="793" spans="1:2">
      <c r="A793" s="5">
        <v>15.661</v>
      </c>
      <c r="B793" s="5" t="s">
        <v>1232</v>
      </c>
    </row>
    <row r="794" spans="1:2">
      <c r="A794" s="5">
        <v>15.662000000000001</v>
      </c>
      <c r="B794" s="5" t="s">
        <v>1233</v>
      </c>
    </row>
    <row r="795" spans="1:2">
      <c r="A795" s="5">
        <v>15.663</v>
      </c>
      <c r="B795" s="5" t="s">
        <v>1234</v>
      </c>
    </row>
    <row r="796" spans="1:2">
      <c r="A796" s="5">
        <v>15.664</v>
      </c>
      <c r="B796" s="5" t="s">
        <v>1235</v>
      </c>
    </row>
    <row r="797" spans="1:2">
      <c r="A797" s="5">
        <v>15.664999999999999</v>
      </c>
      <c r="B797" s="5" t="s">
        <v>548</v>
      </c>
    </row>
    <row r="798" spans="1:2">
      <c r="A798" s="5">
        <v>15.666</v>
      </c>
      <c r="B798" s="5" t="s">
        <v>1236</v>
      </c>
    </row>
    <row r="799" spans="1:2">
      <c r="A799" s="5">
        <v>15.667</v>
      </c>
      <c r="B799" s="5" t="s">
        <v>1237</v>
      </c>
    </row>
    <row r="800" spans="1:2">
      <c r="A800" s="5">
        <v>15.667999999999999</v>
      </c>
      <c r="B800" s="5" t="s">
        <v>1238</v>
      </c>
    </row>
    <row r="801" spans="1:2">
      <c r="A801" s="5">
        <v>15.669</v>
      </c>
      <c r="B801" s="5" t="s">
        <v>1239</v>
      </c>
    </row>
    <row r="802" spans="1:2">
      <c r="A802" s="5">
        <v>15.67</v>
      </c>
      <c r="B802" s="5" t="s">
        <v>1240</v>
      </c>
    </row>
    <row r="803" spans="1:2">
      <c r="A803" s="5">
        <v>15.670999999999999</v>
      </c>
      <c r="B803" s="5" t="s">
        <v>1241</v>
      </c>
    </row>
    <row r="804" spans="1:2">
      <c r="A804" s="5">
        <v>15.673999999999999</v>
      </c>
      <c r="B804" s="5" t="s">
        <v>1242</v>
      </c>
    </row>
    <row r="805" spans="1:2">
      <c r="A805" s="5">
        <v>15.676</v>
      </c>
      <c r="B805" s="5" t="s">
        <v>1243</v>
      </c>
    </row>
    <row r="806" spans="1:2">
      <c r="A806" s="5">
        <v>15.677</v>
      </c>
      <c r="B806" s="5" t="s">
        <v>64</v>
      </c>
    </row>
    <row r="807" spans="1:2">
      <c r="A807" s="5">
        <v>15.678000000000001</v>
      </c>
      <c r="B807" s="5" t="s">
        <v>603</v>
      </c>
    </row>
    <row r="808" spans="1:2">
      <c r="A808" s="5">
        <v>15.679</v>
      </c>
      <c r="B808" s="5" t="s">
        <v>1244</v>
      </c>
    </row>
    <row r="809" spans="1:2">
      <c r="A809" s="5">
        <v>15.68</v>
      </c>
      <c r="B809" s="5" t="s">
        <v>1245</v>
      </c>
    </row>
    <row r="810" spans="1:2">
      <c r="A810" s="5">
        <v>15.680999999999999</v>
      </c>
      <c r="B810" s="5" t="s">
        <v>1246</v>
      </c>
    </row>
    <row r="811" spans="1:2">
      <c r="A811" s="5">
        <v>15.682</v>
      </c>
      <c r="B811" s="5" t="s">
        <v>1247</v>
      </c>
    </row>
    <row r="812" spans="1:2">
      <c r="A812" s="5">
        <v>15.683</v>
      </c>
      <c r="B812" s="5" t="s">
        <v>1248</v>
      </c>
    </row>
    <row r="813" spans="1:2">
      <c r="A813" s="5">
        <v>15.683999999999999</v>
      </c>
      <c r="B813" s="5" t="s">
        <v>1249</v>
      </c>
    </row>
    <row r="814" spans="1:2">
      <c r="A814" s="5">
        <v>15.805</v>
      </c>
      <c r="B814" s="5" t="s">
        <v>549</v>
      </c>
    </row>
    <row r="815" spans="1:2">
      <c r="A815" s="5">
        <v>15.807</v>
      </c>
      <c r="B815" s="5" t="s">
        <v>1250</v>
      </c>
    </row>
    <row r="816" spans="1:2">
      <c r="A816" s="5">
        <v>15.808</v>
      </c>
      <c r="B816" s="5" t="s">
        <v>65</v>
      </c>
    </row>
    <row r="817" spans="1:2">
      <c r="A817" s="5">
        <v>15.81</v>
      </c>
      <c r="B817" s="5" t="s">
        <v>66</v>
      </c>
    </row>
    <row r="818" spans="1:2">
      <c r="A818" s="5">
        <v>15.811999999999999</v>
      </c>
      <c r="B818" s="5" t="s">
        <v>1251</v>
      </c>
    </row>
    <row r="819" spans="1:2">
      <c r="A819" s="5">
        <v>15.814</v>
      </c>
      <c r="B819" s="5" t="s">
        <v>67</v>
      </c>
    </row>
    <row r="820" spans="1:2">
      <c r="A820" s="5">
        <v>15.815</v>
      </c>
      <c r="B820" s="5" t="s">
        <v>1252</v>
      </c>
    </row>
    <row r="821" spans="1:2">
      <c r="A821" s="5">
        <v>15.817</v>
      </c>
      <c r="B821" s="5" t="s">
        <v>1253</v>
      </c>
    </row>
    <row r="822" spans="1:2">
      <c r="A822" s="5">
        <v>15.818</v>
      </c>
      <c r="B822" s="5" t="s">
        <v>1254</v>
      </c>
    </row>
    <row r="823" spans="1:2">
      <c r="A823" s="5">
        <v>15.819000000000001</v>
      </c>
      <c r="B823" s="14" t="s">
        <v>1255</v>
      </c>
    </row>
    <row r="824" spans="1:2">
      <c r="A824" s="5">
        <v>15.82</v>
      </c>
      <c r="B824" s="5" t="s">
        <v>550</v>
      </c>
    </row>
    <row r="825" spans="1:2">
      <c r="A825" s="5">
        <v>15.875</v>
      </c>
      <c r="B825" s="5" t="s">
        <v>1256</v>
      </c>
    </row>
    <row r="826" spans="1:2">
      <c r="A826" s="5">
        <v>15.875999999999999</v>
      </c>
      <c r="B826" s="5" t="s">
        <v>1247</v>
      </c>
    </row>
    <row r="827" spans="1:2">
      <c r="A827" s="5">
        <v>15.904</v>
      </c>
      <c r="B827" s="5" t="s">
        <v>68</v>
      </c>
    </row>
    <row r="828" spans="1:2">
      <c r="A828" s="5">
        <v>15.912000000000001</v>
      </c>
      <c r="B828" s="5" t="s">
        <v>1257</v>
      </c>
    </row>
    <row r="829" spans="1:2">
      <c r="A829" s="5">
        <v>15.914999999999999</v>
      </c>
      <c r="B829" s="14" t="s">
        <v>1258</v>
      </c>
    </row>
    <row r="830" spans="1:2">
      <c r="A830" s="5">
        <v>15.916</v>
      </c>
      <c r="B830" s="5" t="s">
        <v>69</v>
      </c>
    </row>
    <row r="831" spans="1:2">
      <c r="A831" s="5">
        <v>15.920999999999999</v>
      </c>
      <c r="B831" s="5" t="s">
        <v>551</v>
      </c>
    </row>
    <row r="832" spans="1:2">
      <c r="A832" s="5">
        <v>15.922000000000001</v>
      </c>
      <c r="B832" s="5" t="s">
        <v>1259</v>
      </c>
    </row>
    <row r="833" spans="1:2">
      <c r="A833" s="5">
        <v>15.923</v>
      </c>
      <c r="B833" s="5" t="s">
        <v>1260</v>
      </c>
    </row>
    <row r="834" spans="1:2">
      <c r="A834" s="5">
        <v>15.925000000000001</v>
      </c>
      <c r="B834" s="5" t="s">
        <v>70</v>
      </c>
    </row>
    <row r="835" spans="1:2">
      <c r="A835" s="5">
        <v>15.926</v>
      </c>
      <c r="B835" s="5" t="s">
        <v>1261</v>
      </c>
    </row>
    <row r="836" spans="1:2">
      <c r="A836" s="5">
        <v>15.928000000000001</v>
      </c>
      <c r="B836" s="5" t="s">
        <v>1262</v>
      </c>
    </row>
    <row r="837" spans="1:2">
      <c r="A837" s="5">
        <v>15.929</v>
      </c>
      <c r="B837" s="5" t="s">
        <v>1263</v>
      </c>
    </row>
    <row r="838" spans="1:2">
      <c r="A838" s="5">
        <v>15.93</v>
      </c>
      <c r="B838" s="5" t="s">
        <v>71</v>
      </c>
    </row>
    <row r="839" spans="1:2">
      <c r="A839" s="5">
        <v>15.930999999999999</v>
      </c>
      <c r="B839" s="5" t="s">
        <v>2348</v>
      </c>
    </row>
    <row r="840" spans="1:2">
      <c r="A840" s="5">
        <v>15.932</v>
      </c>
      <c r="B840" s="5" t="s">
        <v>1264</v>
      </c>
    </row>
    <row r="841" spans="1:2">
      <c r="A841" s="5">
        <v>15.933</v>
      </c>
      <c r="B841" s="5" t="s">
        <v>1265</v>
      </c>
    </row>
    <row r="842" spans="1:2">
      <c r="A842" s="5">
        <v>15.935</v>
      </c>
      <c r="B842" s="5" t="s">
        <v>1266</v>
      </c>
    </row>
    <row r="843" spans="1:2">
      <c r="A843" s="5">
        <v>15.938000000000001</v>
      </c>
      <c r="B843" s="5" t="s">
        <v>1267</v>
      </c>
    </row>
    <row r="844" spans="1:2">
      <c r="A844" s="5">
        <v>15.939</v>
      </c>
      <c r="B844" s="5" t="s">
        <v>1268</v>
      </c>
    </row>
    <row r="845" spans="1:2">
      <c r="A845" s="5">
        <v>15.94</v>
      </c>
      <c r="B845" s="5" t="s">
        <v>1269</v>
      </c>
    </row>
    <row r="846" spans="1:2">
      <c r="A846" s="5">
        <v>15.941000000000001</v>
      </c>
      <c r="B846" s="5" t="s">
        <v>1270</v>
      </c>
    </row>
    <row r="847" spans="1:2">
      <c r="A847" s="5">
        <v>15.942</v>
      </c>
      <c r="B847" s="5" t="s">
        <v>2246</v>
      </c>
    </row>
    <row r="848" spans="1:2">
      <c r="A848" s="5">
        <v>15.943</v>
      </c>
      <c r="B848" s="5" t="s">
        <v>1112</v>
      </c>
    </row>
    <row r="849" spans="1:2">
      <c r="A849" s="5">
        <v>15.944000000000001</v>
      </c>
      <c r="B849" s="5" t="s">
        <v>1271</v>
      </c>
    </row>
    <row r="850" spans="1:2">
      <c r="A850" s="5">
        <v>15.945</v>
      </c>
      <c r="B850" s="5" t="s">
        <v>405</v>
      </c>
    </row>
    <row r="851" spans="1:2">
      <c r="A851" s="5">
        <v>15.946</v>
      </c>
      <c r="B851" s="5" t="s">
        <v>1093</v>
      </c>
    </row>
    <row r="852" spans="1:2">
      <c r="A852" s="5">
        <v>15.946999999999999</v>
      </c>
      <c r="B852" s="5" t="s">
        <v>1272</v>
      </c>
    </row>
    <row r="853" spans="1:2">
      <c r="A853" s="5">
        <v>15.948</v>
      </c>
      <c r="B853" s="5" t="s">
        <v>1242</v>
      </c>
    </row>
    <row r="854" spans="1:2">
      <c r="A854" s="5">
        <v>15.954000000000001</v>
      </c>
      <c r="B854" s="5" t="s">
        <v>406</v>
      </c>
    </row>
    <row r="855" spans="1:2">
      <c r="A855" s="5">
        <v>15.955</v>
      </c>
      <c r="B855" s="5" t="s">
        <v>1273</v>
      </c>
    </row>
    <row r="856" spans="1:2">
      <c r="A856" s="5">
        <v>15.956</v>
      </c>
      <c r="B856" s="5" t="s">
        <v>1274</v>
      </c>
    </row>
    <row r="857" spans="1:2">
      <c r="A857" s="5">
        <v>15.957000000000001</v>
      </c>
      <c r="B857" s="5" t="s">
        <v>72</v>
      </c>
    </row>
    <row r="858" spans="1:2">
      <c r="A858" s="5">
        <v>15.958</v>
      </c>
      <c r="B858" s="5" t="s">
        <v>1275</v>
      </c>
    </row>
    <row r="859" spans="1:2">
      <c r="A859" s="5">
        <v>15.959</v>
      </c>
      <c r="B859" s="5" t="s">
        <v>1276</v>
      </c>
    </row>
    <row r="860" spans="1:2">
      <c r="A860" s="5">
        <v>15.96</v>
      </c>
      <c r="B860" s="5" t="s">
        <v>1277</v>
      </c>
    </row>
    <row r="861" spans="1:2">
      <c r="A861" s="5">
        <v>15.961</v>
      </c>
      <c r="B861" s="5" t="s">
        <v>1278</v>
      </c>
    </row>
    <row r="862" spans="1:2">
      <c r="A862" s="5">
        <v>15.962</v>
      </c>
      <c r="B862" s="5" t="s">
        <v>1279</v>
      </c>
    </row>
    <row r="863" spans="1:2">
      <c r="A863" s="5">
        <v>15.962999999999999</v>
      </c>
      <c r="B863" s="5" t="s">
        <v>1280</v>
      </c>
    </row>
    <row r="864" spans="1:2">
      <c r="A864" s="5">
        <v>15.964</v>
      </c>
      <c r="B864" s="5" t="s">
        <v>1281</v>
      </c>
    </row>
    <row r="865" spans="1:2">
      <c r="A865" s="5">
        <v>15.978</v>
      </c>
      <c r="B865" s="5" t="s">
        <v>1282</v>
      </c>
    </row>
    <row r="866" spans="1:2">
      <c r="A866" s="5">
        <v>15.98</v>
      </c>
      <c r="B866" s="5" t="s">
        <v>73</v>
      </c>
    </row>
    <row r="867" spans="1:2">
      <c r="A867" s="5">
        <v>15.981</v>
      </c>
      <c r="B867" s="5" t="s">
        <v>1283</v>
      </c>
    </row>
    <row r="868" spans="1:2">
      <c r="A868" s="5">
        <v>15.981999999999999</v>
      </c>
      <c r="B868" s="5" t="s">
        <v>1284</v>
      </c>
    </row>
    <row r="869" spans="1:2">
      <c r="A869" s="5">
        <v>16.001000000000001</v>
      </c>
      <c r="B869" s="5" t="s">
        <v>1285</v>
      </c>
    </row>
    <row r="870" spans="1:2">
      <c r="A870" s="5">
        <v>16.003</v>
      </c>
      <c r="B870" s="5" t="s">
        <v>1286</v>
      </c>
    </row>
    <row r="871" spans="1:2">
      <c r="A871" s="5">
        <v>16.004000000000001</v>
      </c>
      <c r="B871" s="5" t="s">
        <v>74</v>
      </c>
    </row>
    <row r="872" spans="1:2">
      <c r="A872" s="5">
        <v>16.015000000000001</v>
      </c>
      <c r="B872" s="5" t="s">
        <v>1287</v>
      </c>
    </row>
    <row r="873" spans="1:2">
      <c r="A873" s="5">
        <v>16.015999999999998</v>
      </c>
      <c r="B873" s="5" t="s">
        <v>1288</v>
      </c>
    </row>
    <row r="874" spans="1:2">
      <c r="A874" s="5">
        <v>16.016999999999999</v>
      </c>
      <c r="B874" s="5" t="s">
        <v>75</v>
      </c>
    </row>
    <row r="875" spans="1:2">
      <c r="A875" s="5">
        <v>16.018999999999998</v>
      </c>
      <c r="B875" s="5" t="s">
        <v>1289</v>
      </c>
    </row>
    <row r="876" spans="1:2">
      <c r="A876" s="5">
        <v>16.021000000000001</v>
      </c>
      <c r="B876" s="5" t="s">
        <v>1290</v>
      </c>
    </row>
    <row r="877" spans="1:2">
      <c r="A877" s="5">
        <v>16.023</v>
      </c>
      <c r="B877" s="5" t="s">
        <v>1291</v>
      </c>
    </row>
    <row r="878" spans="1:2">
      <c r="A878" s="5">
        <v>16.024000000000001</v>
      </c>
      <c r="B878" s="5" t="s">
        <v>1292</v>
      </c>
    </row>
    <row r="879" spans="1:2">
      <c r="A879" s="5">
        <v>16.024999999999999</v>
      </c>
      <c r="B879" s="5" t="s">
        <v>1293</v>
      </c>
    </row>
    <row r="880" spans="1:2">
      <c r="A880" s="5">
        <v>16.026</v>
      </c>
      <c r="B880" s="5" t="s">
        <v>552</v>
      </c>
    </row>
    <row r="881" spans="1:2">
      <c r="A881" s="5">
        <v>16.027000000000001</v>
      </c>
      <c r="B881" s="5" t="s">
        <v>1294</v>
      </c>
    </row>
    <row r="882" spans="1:2">
      <c r="A882" s="5">
        <v>16.027999999999999</v>
      </c>
      <c r="B882" s="5" t="s">
        <v>1295</v>
      </c>
    </row>
    <row r="883" spans="1:2">
      <c r="A883" s="5">
        <v>16.029</v>
      </c>
      <c r="B883" s="5" t="s">
        <v>1296</v>
      </c>
    </row>
    <row r="884" spans="1:2">
      <c r="A884" s="5">
        <v>16.03</v>
      </c>
      <c r="B884" s="5" t="s">
        <v>1297</v>
      </c>
    </row>
    <row r="885" spans="1:2">
      <c r="A885" s="5">
        <v>16.030999999999999</v>
      </c>
      <c r="B885" s="5" t="s">
        <v>1298</v>
      </c>
    </row>
    <row r="886" spans="1:2">
      <c r="A886" s="5">
        <v>16.032</v>
      </c>
      <c r="B886" s="5" t="s">
        <v>1299</v>
      </c>
    </row>
    <row r="887" spans="1:2">
      <c r="A887" s="5">
        <v>16.033000000000001</v>
      </c>
      <c r="B887" s="14" t="s">
        <v>1300</v>
      </c>
    </row>
    <row r="888" spans="1:2">
      <c r="A888" s="5">
        <v>16.033999999999999</v>
      </c>
      <c r="B888" s="5" t="s">
        <v>1301</v>
      </c>
    </row>
    <row r="889" spans="1:2">
      <c r="A889" s="5">
        <v>16.035</v>
      </c>
      <c r="B889" s="5" t="s">
        <v>1302</v>
      </c>
    </row>
    <row r="890" spans="1:2">
      <c r="A890" s="5">
        <v>16.036000000000001</v>
      </c>
      <c r="B890" s="5" t="s">
        <v>1303</v>
      </c>
    </row>
    <row r="891" spans="1:2">
      <c r="A891" s="5">
        <v>16.036999999999999</v>
      </c>
      <c r="B891" s="5" t="s">
        <v>1304</v>
      </c>
    </row>
    <row r="892" spans="1:2">
      <c r="A892" s="5">
        <v>16.038</v>
      </c>
      <c r="B892" s="5" t="s">
        <v>2247</v>
      </c>
    </row>
    <row r="893" spans="1:2">
      <c r="A893" s="5">
        <v>16.039000000000001</v>
      </c>
      <c r="B893" s="5" t="s">
        <v>2248</v>
      </c>
    </row>
    <row r="894" spans="1:2">
      <c r="A894" s="5">
        <v>16.04</v>
      </c>
      <c r="B894" s="5" t="s">
        <v>2249</v>
      </c>
    </row>
    <row r="895" spans="1:2">
      <c r="A895" s="5">
        <v>16.041</v>
      </c>
      <c r="B895" s="5" t="s">
        <v>2250</v>
      </c>
    </row>
    <row r="896" spans="1:2">
      <c r="A896" s="5">
        <v>16.123000000000001</v>
      </c>
      <c r="B896" s="5" t="s">
        <v>1305</v>
      </c>
    </row>
    <row r="897" spans="1:2">
      <c r="A897" s="5">
        <v>16.202999999999999</v>
      </c>
      <c r="B897" s="5" t="s">
        <v>1306</v>
      </c>
    </row>
    <row r="898" spans="1:2">
      <c r="A898" s="5">
        <v>16.3</v>
      </c>
      <c r="B898" s="5" t="s">
        <v>1307</v>
      </c>
    </row>
    <row r="899" spans="1:2">
      <c r="A899" s="5">
        <v>16.300999999999998</v>
      </c>
      <c r="B899" s="5" t="s">
        <v>1308</v>
      </c>
    </row>
    <row r="900" spans="1:2">
      <c r="A900" s="5">
        <v>16.302</v>
      </c>
      <c r="B900" s="5" t="s">
        <v>1309</v>
      </c>
    </row>
    <row r="901" spans="1:2">
      <c r="A901" s="5">
        <v>16.303000000000001</v>
      </c>
      <c r="B901" s="5" t="s">
        <v>1310</v>
      </c>
    </row>
    <row r="902" spans="1:2">
      <c r="A902" s="5">
        <v>16.303999999999998</v>
      </c>
      <c r="B902" s="5" t="s">
        <v>1311</v>
      </c>
    </row>
    <row r="903" spans="1:2">
      <c r="A903" s="5">
        <v>16.305</v>
      </c>
      <c r="B903" s="5" t="s">
        <v>1312</v>
      </c>
    </row>
    <row r="904" spans="1:2">
      <c r="A904" s="5">
        <v>16.306999999999999</v>
      </c>
      <c r="B904" s="5" t="s">
        <v>1313</v>
      </c>
    </row>
    <row r="905" spans="1:2">
      <c r="A905" s="5">
        <v>16.308</v>
      </c>
      <c r="B905" s="5" t="s">
        <v>1314</v>
      </c>
    </row>
    <row r="906" spans="1:2">
      <c r="A906" s="5">
        <v>16.309000000000001</v>
      </c>
      <c r="B906" s="5" t="s">
        <v>1315</v>
      </c>
    </row>
    <row r="907" spans="1:2">
      <c r="A907" s="5">
        <v>16.32</v>
      </c>
      <c r="B907" s="5" t="s">
        <v>553</v>
      </c>
    </row>
    <row r="908" spans="1:2">
      <c r="A908" s="5">
        <v>16.321000000000002</v>
      </c>
      <c r="B908" s="5" t="s">
        <v>1316</v>
      </c>
    </row>
    <row r="909" spans="1:2">
      <c r="A909" s="5">
        <v>16.524000000000001</v>
      </c>
      <c r="B909" s="5" t="s">
        <v>1317</v>
      </c>
    </row>
    <row r="910" spans="1:2">
      <c r="A910" s="5">
        <v>16.524999999999999</v>
      </c>
      <c r="B910" s="5" t="s">
        <v>407</v>
      </c>
    </row>
    <row r="911" spans="1:2">
      <c r="A911" s="5">
        <v>16.526</v>
      </c>
      <c r="B911" s="5" t="s">
        <v>1318</v>
      </c>
    </row>
    <row r="912" spans="1:2">
      <c r="A912" s="5">
        <v>16.527999999999999</v>
      </c>
      <c r="B912" s="5" t="s">
        <v>1319</v>
      </c>
    </row>
    <row r="913" spans="1:2">
      <c r="A913" s="5">
        <v>16.529</v>
      </c>
      <c r="B913" s="5" t="s">
        <v>1320</v>
      </c>
    </row>
    <row r="914" spans="1:2">
      <c r="A914" s="5">
        <v>16.54</v>
      </c>
      <c r="B914" s="5" t="s">
        <v>76</v>
      </c>
    </row>
    <row r="915" spans="1:2">
      <c r="A915" s="5">
        <v>16.542999999999999</v>
      </c>
      <c r="B915" s="5" t="s">
        <v>1321</v>
      </c>
    </row>
    <row r="916" spans="1:2">
      <c r="A916" s="5">
        <v>16.544</v>
      </c>
      <c r="B916" s="5" t="s">
        <v>1322</v>
      </c>
    </row>
    <row r="917" spans="1:2">
      <c r="A917" s="5">
        <v>16.547999999999998</v>
      </c>
      <c r="B917" s="5" t="s">
        <v>1323</v>
      </c>
    </row>
    <row r="918" spans="1:2">
      <c r="A918" s="5">
        <v>16.55</v>
      </c>
      <c r="B918" s="5" t="s">
        <v>77</v>
      </c>
    </row>
    <row r="919" spans="1:2">
      <c r="A919" s="5">
        <v>16.553999999999998</v>
      </c>
      <c r="B919" s="5" t="s">
        <v>78</v>
      </c>
    </row>
    <row r="920" spans="1:2">
      <c r="A920" s="5">
        <v>16.556000000000001</v>
      </c>
      <c r="B920" s="5" t="s">
        <v>1324</v>
      </c>
    </row>
    <row r="921" spans="1:2">
      <c r="A921" s="5">
        <v>16.556999999999999</v>
      </c>
      <c r="B921" s="5" t="s">
        <v>1325</v>
      </c>
    </row>
    <row r="922" spans="1:2">
      <c r="A922" s="5">
        <v>16.559999999999999</v>
      </c>
      <c r="B922" s="5" t="s">
        <v>554</v>
      </c>
    </row>
    <row r="923" spans="1:2">
      <c r="A923" s="5">
        <v>16.562000000000001</v>
      </c>
      <c r="B923" s="5" t="s">
        <v>555</v>
      </c>
    </row>
    <row r="924" spans="1:2">
      <c r="A924" s="5">
        <v>16.565999999999999</v>
      </c>
      <c r="B924" s="5" t="s">
        <v>1326</v>
      </c>
    </row>
    <row r="925" spans="1:2">
      <c r="A925" s="5">
        <v>16.571000000000002</v>
      </c>
      <c r="B925" s="5" t="s">
        <v>1327</v>
      </c>
    </row>
    <row r="926" spans="1:2">
      <c r="A926" s="5">
        <v>16.574999999999999</v>
      </c>
      <c r="B926" s="5" t="s">
        <v>79</v>
      </c>
    </row>
    <row r="927" spans="1:2">
      <c r="A927" s="5">
        <v>16.576000000000001</v>
      </c>
      <c r="B927" s="5" t="s">
        <v>80</v>
      </c>
    </row>
    <row r="928" spans="1:2">
      <c r="A928" s="5">
        <v>16.577999999999999</v>
      </c>
      <c r="B928" s="5" t="s">
        <v>1328</v>
      </c>
    </row>
    <row r="929" spans="1:2">
      <c r="A929" s="5">
        <v>16.582000000000001</v>
      </c>
      <c r="B929" s="5" t="s">
        <v>81</v>
      </c>
    </row>
    <row r="930" spans="1:2">
      <c r="A930" s="5">
        <v>16.582999999999998</v>
      </c>
      <c r="B930" s="5" t="s">
        <v>1329</v>
      </c>
    </row>
    <row r="931" spans="1:2">
      <c r="A931" s="5">
        <v>16.585000000000001</v>
      </c>
      <c r="B931" s="5" t="s">
        <v>82</v>
      </c>
    </row>
    <row r="932" spans="1:2">
      <c r="A932" s="5">
        <v>16.587</v>
      </c>
      <c r="B932" s="5" t="s">
        <v>1330</v>
      </c>
    </row>
    <row r="933" spans="1:2">
      <c r="A933" s="5">
        <v>16.588000000000001</v>
      </c>
      <c r="B933" s="5" t="s">
        <v>83</v>
      </c>
    </row>
    <row r="934" spans="1:2">
      <c r="A934" s="5">
        <v>16.588999999999999</v>
      </c>
      <c r="B934" s="5" t="s">
        <v>1331</v>
      </c>
    </row>
    <row r="935" spans="1:2">
      <c r="A935" s="5">
        <v>16.59</v>
      </c>
      <c r="B935" s="5" t="s">
        <v>1332</v>
      </c>
    </row>
    <row r="936" spans="1:2">
      <c r="A936" s="5">
        <v>16.593</v>
      </c>
      <c r="B936" s="5" t="s">
        <v>84</v>
      </c>
    </row>
    <row r="937" spans="1:2">
      <c r="A937" s="5">
        <v>16.596</v>
      </c>
      <c r="B937" s="5" t="s">
        <v>1333</v>
      </c>
    </row>
    <row r="938" spans="1:2">
      <c r="A938" s="5">
        <v>16.600999999999999</v>
      </c>
      <c r="B938" s="5" t="s">
        <v>1334</v>
      </c>
    </row>
    <row r="939" spans="1:2">
      <c r="A939" s="5">
        <v>16.602</v>
      </c>
      <c r="B939" s="5" t="s">
        <v>1335</v>
      </c>
    </row>
    <row r="940" spans="1:2">
      <c r="A940" s="5">
        <v>16.603000000000002</v>
      </c>
      <c r="B940" s="5" t="s">
        <v>1336</v>
      </c>
    </row>
    <row r="941" spans="1:2">
      <c r="A941" s="5">
        <v>16.606000000000002</v>
      </c>
      <c r="B941" s="5" t="s">
        <v>85</v>
      </c>
    </row>
    <row r="942" spans="1:2">
      <c r="A942" s="5">
        <v>16.606999999999999</v>
      </c>
      <c r="B942" s="5" t="s">
        <v>1337</v>
      </c>
    </row>
    <row r="943" spans="1:2">
      <c r="A943" s="5">
        <v>16.608000000000001</v>
      </c>
      <c r="B943" s="5" t="s">
        <v>1338</v>
      </c>
    </row>
    <row r="944" spans="1:2">
      <c r="A944" s="5">
        <v>16.609000000000002</v>
      </c>
      <c r="B944" s="5" t="s">
        <v>86</v>
      </c>
    </row>
    <row r="945" spans="1:2">
      <c r="A945" s="5">
        <v>16.61</v>
      </c>
      <c r="B945" s="5" t="s">
        <v>1339</v>
      </c>
    </row>
    <row r="946" spans="1:2">
      <c r="A946" s="5">
        <v>16.614000000000001</v>
      </c>
      <c r="B946" s="5" t="s">
        <v>1340</v>
      </c>
    </row>
    <row r="947" spans="1:2">
      <c r="A947" s="5">
        <v>16.614999999999998</v>
      </c>
      <c r="B947" s="5" t="s">
        <v>1341</v>
      </c>
    </row>
    <row r="948" spans="1:2">
      <c r="A948" s="5">
        <v>16.71</v>
      </c>
      <c r="B948" s="5" t="s">
        <v>87</v>
      </c>
    </row>
    <row r="949" spans="1:2">
      <c r="A949" s="5">
        <v>16.725999999999999</v>
      </c>
      <c r="B949" s="5" t="s">
        <v>1342</v>
      </c>
    </row>
    <row r="950" spans="1:2">
      <c r="A950" s="5">
        <v>16.731000000000002</v>
      </c>
      <c r="B950" s="5" t="s">
        <v>1343</v>
      </c>
    </row>
    <row r="951" spans="1:2">
      <c r="A951" s="5">
        <v>16.734000000000002</v>
      </c>
      <c r="B951" s="5" t="s">
        <v>88</v>
      </c>
    </row>
    <row r="952" spans="1:2">
      <c r="A952" s="5">
        <v>16.734999999999999</v>
      </c>
      <c r="B952" s="5" t="s">
        <v>89</v>
      </c>
    </row>
    <row r="953" spans="1:2">
      <c r="A953" s="5">
        <v>16.736000000000001</v>
      </c>
      <c r="B953" s="5" t="s">
        <v>1344</v>
      </c>
    </row>
    <row r="954" spans="1:2">
      <c r="A954" s="5">
        <v>16.738</v>
      </c>
      <c r="B954" s="5" t="s">
        <v>90</v>
      </c>
    </row>
    <row r="955" spans="1:2">
      <c r="A955" s="5">
        <v>16.739000000000001</v>
      </c>
      <c r="B955" s="5" t="s">
        <v>1345</v>
      </c>
    </row>
    <row r="956" spans="1:2">
      <c r="A956" s="5">
        <v>16.741</v>
      </c>
      <c r="B956" s="5" t="s">
        <v>91</v>
      </c>
    </row>
    <row r="957" spans="1:2">
      <c r="A957" s="5">
        <v>16.742000000000001</v>
      </c>
      <c r="B957" s="5" t="s">
        <v>92</v>
      </c>
    </row>
    <row r="958" spans="1:2">
      <c r="A958" s="5">
        <v>16.745000000000001</v>
      </c>
      <c r="B958" s="5" t="s">
        <v>93</v>
      </c>
    </row>
    <row r="959" spans="1:2">
      <c r="A959" s="5">
        <v>16.745999999999999</v>
      </c>
      <c r="B959" s="5" t="s">
        <v>1346</v>
      </c>
    </row>
    <row r="960" spans="1:2">
      <c r="A960" s="5">
        <v>16.75</v>
      </c>
      <c r="B960" s="5" t="s">
        <v>94</v>
      </c>
    </row>
    <row r="961" spans="1:2">
      <c r="A961" s="5">
        <v>16.751000000000001</v>
      </c>
      <c r="B961" s="5" t="s">
        <v>95</v>
      </c>
    </row>
    <row r="962" spans="1:2">
      <c r="A962" s="5">
        <v>16.751999999999999</v>
      </c>
      <c r="B962" s="5" t="s">
        <v>1347</v>
      </c>
    </row>
    <row r="963" spans="1:2">
      <c r="A963" s="5">
        <v>16.754000000000001</v>
      </c>
      <c r="B963" s="5" t="s">
        <v>96</v>
      </c>
    </row>
    <row r="964" spans="1:2">
      <c r="A964" s="5">
        <v>16.756</v>
      </c>
      <c r="B964" s="5" t="s">
        <v>1348</v>
      </c>
    </row>
    <row r="965" spans="1:2">
      <c r="A965" s="5">
        <v>16.757000000000001</v>
      </c>
      <c r="B965" s="5" t="s">
        <v>1349</v>
      </c>
    </row>
    <row r="966" spans="1:2">
      <c r="A966" s="5">
        <v>16.757999999999999</v>
      </c>
      <c r="B966" s="5" t="s">
        <v>1350</v>
      </c>
    </row>
    <row r="967" spans="1:2">
      <c r="A967" s="5">
        <v>16.812000000000001</v>
      </c>
      <c r="B967" s="5" t="s">
        <v>97</v>
      </c>
    </row>
    <row r="968" spans="1:2">
      <c r="A968" s="5">
        <v>16.812999999999999</v>
      </c>
      <c r="B968" s="5" t="s">
        <v>98</v>
      </c>
    </row>
    <row r="969" spans="1:2">
      <c r="A969" s="5">
        <v>16.815000000000001</v>
      </c>
      <c r="B969" s="5" t="s">
        <v>1351</v>
      </c>
    </row>
    <row r="970" spans="1:2">
      <c r="A970" s="5">
        <v>16.815999999999999</v>
      </c>
      <c r="B970" s="5" t="s">
        <v>99</v>
      </c>
    </row>
    <row r="971" spans="1:2">
      <c r="A971" s="5">
        <v>16.817</v>
      </c>
      <c r="B971" s="5" t="s">
        <v>2349</v>
      </c>
    </row>
    <row r="972" spans="1:2">
      <c r="A972" s="5">
        <v>16.818000000000001</v>
      </c>
      <c r="B972" s="5" t="s">
        <v>1352</v>
      </c>
    </row>
    <row r="973" spans="1:2">
      <c r="A973" s="5">
        <v>16.82</v>
      </c>
      <c r="B973" s="5" t="s">
        <v>408</v>
      </c>
    </row>
    <row r="974" spans="1:2">
      <c r="A974" s="5">
        <v>16.823</v>
      </c>
      <c r="B974" s="5" t="s">
        <v>1353</v>
      </c>
    </row>
    <row r="975" spans="1:2">
      <c r="A975" s="5">
        <v>16.824000000000002</v>
      </c>
      <c r="B975" s="5" t="s">
        <v>1354</v>
      </c>
    </row>
    <row r="976" spans="1:2">
      <c r="A976" s="5">
        <v>16.824999999999999</v>
      </c>
      <c r="B976" s="5" t="s">
        <v>1355</v>
      </c>
    </row>
    <row r="977" spans="1:2">
      <c r="A977" s="5">
        <v>16.827000000000002</v>
      </c>
      <c r="B977" s="5" t="s">
        <v>1356</v>
      </c>
    </row>
    <row r="978" spans="1:2">
      <c r="A978" s="5">
        <v>16.827999999999999</v>
      </c>
      <c r="B978" s="5" t="s">
        <v>1357</v>
      </c>
    </row>
    <row r="979" spans="1:2">
      <c r="A979" s="5">
        <v>16.829999999999998</v>
      </c>
      <c r="B979" s="5" t="s">
        <v>1358</v>
      </c>
    </row>
    <row r="980" spans="1:2">
      <c r="A980" s="5">
        <v>16.831</v>
      </c>
      <c r="B980" s="5" t="s">
        <v>1359</v>
      </c>
    </row>
    <row r="981" spans="1:2">
      <c r="A981" s="5">
        <v>16.832000000000001</v>
      </c>
      <c r="B981" s="5" t="s">
        <v>1360</v>
      </c>
    </row>
    <row r="982" spans="1:2">
      <c r="A982" s="5">
        <v>16.832999999999998</v>
      </c>
      <c r="B982" s="5" t="s">
        <v>100</v>
      </c>
    </row>
    <row r="983" spans="1:2">
      <c r="A983" s="5">
        <v>16.834</v>
      </c>
      <c r="B983" s="5" t="s">
        <v>1361</v>
      </c>
    </row>
    <row r="984" spans="1:2">
      <c r="A984" s="5">
        <v>16.835000000000001</v>
      </c>
      <c r="B984" s="5" t="s">
        <v>556</v>
      </c>
    </row>
    <row r="985" spans="1:2">
      <c r="A985" s="5">
        <v>16.835999999999999</v>
      </c>
      <c r="B985" s="5" t="s">
        <v>101</v>
      </c>
    </row>
    <row r="986" spans="1:2">
      <c r="A986" s="5">
        <v>16.838000000000001</v>
      </c>
      <c r="B986" s="5" t="s">
        <v>102</v>
      </c>
    </row>
    <row r="987" spans="1:2">
      <c r="A987" s="5">
        <v>16.838999999999999</v>
      </c>
      <c r="B987" s="5" t="s">
        <v>103</v>
      </c>
    </row>
    <row r="988" spans="1:2">
      <c r="A988" s="5">
        <v>16.84</v>
      </c>
      <c r="B988" s="5" t="s">
        <v>1362</v>
      </c>
    </row>
    <row r="989" spans="1:2">
      <c r="A989" s="5">
        <v>16.841000000000001</v>
      </c>
      <c r="B989" s="5" t="s">
        <v>1363</v>
      </c>
    </row>
    <row r="990" spans="1:2">
      <c r="A990" s="5">
        <v>16.841999999999999</v>
      </c>
      <c r="B990" s="5" t="s">
        <v>104</v>
      </c>
    </row>
    <row r="991" spans="1:2">
      <c r="A991" s="5">
        <v>16.843</v>
      </c>
      <c r="B991" s="14" t="s">
        <v>1364</v>
      </c>
    </row>
    <row r="992" spans="1:2">
      <c r="A992" s="5">
        <v>16.844000000000001</v>
      </c>
      <c r="B992" s="5" t="s">
        <v>1365</v>
      </c>
    </row>
    <row r="993" spans="1:2">
      <c r="A993" s="5">
        <v>16.888000000000002</v>
      </c>
      <c r="B993" s="5" t="s">
        <v>1366</v>
      </c>
    </row>
    <row r="994" spans="1:2">
      <c r="A994" s="5">
        <v>16.888999999999999</v>
      </c>
      <c r="B994" s="5" t="s">
        <v>1367</v>
      </c>
    </row>
    <row r="995" spans="1:2">
      <c r="A995" s="5">
        <v>16.922000000000001</v>
      </c>
      <c r="B995" s="5" t="s">
        <v>105</v>
      </c>
    </row>
    <row r="996" spans="1:2">
      <c r="A996" s="5">
        <v>17.001999999999999</v>
      </c>
      <c r="B996" s="5" t="s">
        <v>106</v>
      </c>
    </row>
    <row r="997" spans="1:2">
      <c r="A997" s="5">
        <v>17.003</v>
      </c>
      <c r="B997" s="5" t="s">
        <v>1368</v>
      </c>
    </row>
    <row r="998" spans="1:2">
      <c r="A998" s="5">
        <v>17.004000000000001</v>
      </c>
      <c r="B998" s="5" t="s">
        <v>1369</v>
      </c>
    </row>
    <row r="999" spans="1:2">
      <c r="A999" s="5">
        <v>17.004999999999999</v>
      </c>
      <c r="B999" s="5" t="s">
        <v>107</v>
      </c>
    </row>
    <row r="1000" spans="1:2">
      <c r="A1000" s="5">
        <v>17.007000000000001</v>
      </c>
      <c r="B1000" s="14" t="s">
        <v>1370</v>
      </c>
    </row>
    <row r="1001" spans="1:2">
      <c r="A1001" s="5">
        <v>17.149999999999999</v>
      </c>
      <c r="B1001" s="5" t="s">
        <v>1371</v>
      </c>
    </row>
    <row r="1002" spans="1:2">
      <c r="A1002" s="5">
        <v>17.201000000000001</v>
      </c>
      <c r="B1002" s="5" t="s">
        <v>1372</v>
      </c>
    </row>
    <row r="1003" spans="1:2">
      <c r="A1003" s="5">
        <v>17.207000000000001</v>
      </c>
      <c r="B1003" s="5" t="s">
        <v>338</v>
      </c>
    </row>
    <row r="1004" spans="1:2">
      <c r="A1004" s="5">
        <v>17.225000000000001</v>
      </c>
      <c r="B1004" s="5" t="s">
        <v>108</v>
      </c>
    </row>
    <row r="1005" spans="1:2">
      <c r="A1005" s="5">
        <v>17.234999999999999</v>
      </c>
      <c r="B1005" s="5" t="s">
        <v>109</v>
      </c>
    </row>
    <row r="1006" spans="1:2">
      <c r="A1006" s="5">
        <v>17.245000000000001</v>
      </c>
      <c r="B1006" s="5" t="s">
        <v>110</v>
      </c>
    </row>
    <row r="1007" spans="1:2">
      <c r="A1007" s="5">
        <v>17.257999999999999</v>
      </c>
      <c r="B1007" s="5" t="s">
        <v>378</v>
      </c>
    </row>
    <row r="1008" spans="1:2">
      <c r="A1008" s="5">
        <v>17.259</v>
      </c>
      <c r="B1008" s="5" t="s">
        <v>380</v>
      </c>
    </row>
    <row r="1009" spans="1:2">
      <c r="A1009" s="5">
        <v>17.260999999999999</v>
      </c>
      <c r="B1009" s="5" t="s">
        <v>111</v>
      </c>
    </row>
    <row r="1010" spans="1:2">
      <c r="A1010" s="5">
        <v>17.263999999999999</v>
      </c>
      <c r="B1010" s="5" t="s">
        <v>1373</v>
      </c>
    </row>
    <row r="1011" spans="1:2">
      <c r="A1011" s="5">
        <v>17.265000000000001</v>
      </c>
      <c r="B1011" s="5" t="s">
        <v>1374</v>
      </c>
    </row>
    <row r="1012" spans="1:2">
      <c r="A1012" s="5">
        <v>17.268000000000001</v>
      </c>
      <c r="B1012" s="5" t="s">
        <v>1375</v>
      </c>
    </row>
    <row r="1013" spans="1:2">
      <c r="A1013" s="5">
        <v>17.27</v>
      </c>
      <c r="B1013" s="5" t="s">
        <v>1376</v>
      </c>
    </row>
    <row r="1014" spans="1:2">
      <c r="A1014" s="5">
        <v>17.271000000000001</v>
      </c>
      <c r="B1014" s="5" t="s">
        <v>112</v>
      </c>
    </row>
    <row r="1015" spans="1:2">
      <c r="A1015" s="5">
        <v>17.271999999999998</v>
      </c>
      <c r="B1015" s="5" t="s">
        <v>1377</v>
      </c>
    </row>
    <row r="1016" spans="1:2">
      <c r="A1016" s="5">
        <v>17.273</v>
      </c>
      <c r="B1016" s="5" t="s">
        <v>113</v>
      </c>
    </row>
    <row r="1017" spans="1:2">
      <c r="A1017" s="5">
        <v>17.274000000000001</v>
      </c>
      <c r="B1017" s="5" t="s">
        <v>1378</v>
      </c>
    </row>
    <row r="1018" spans="1:2">
      <c r="A1018" s="5">
        <v>17.276</v>
      </c>
      <c r="B1018" s="14" t="s">
        <v>1379</v>
      </c>
    </row>
    <row r="1019" spans="1:2">
      <c r="A1019" s="5">
        <v>17.277000000000001</v>
      </c>
      <c r="B1019" s="5" t="s">
        <v>114</v>
      </c>
    </row>
    <row r="1020" spans="1:2">
      <c r="A1020" s="5">
        <v>17.277999999999999</v>
      </c>
      <c r="B1020" s="5" t="s">
        <v>381</v>
      </c>
    </row>
    <row r="1021" spans="1:2">
      <c r="A1021" s="5">
        <v>17.28</v>
      </c>
      <c r="B1021" s="5" t="s">
        <v>115</v>
      </c>
    </row>
    <row r="1022" spans="1:2">
      <c r="A1022" s="5">
        <v>17.280999999999999</v>
      </c>
      <c r="B1022" s="5" t="s">
        <v>116</v>
      </c>
    </row>
    <row r="1023" spans="1:2">
      <c r="A1023" s="5">
        <v>17.283000000000001</v>
      </c>
      <c r="B1023" s="14" t="s">
        <v>1380</v>
      </c>
    </row>
    <row r="1024" spans="1:2">
      <c r="A1024" s="5">
        <v>17.285</v>
      </c>
      <c r="B1024" s="5" t="s">
        <v>117</v>
      </c>
    </row>
    <row r="1025" spans="1:2">
      <c r="A1025" s="5">
        <v>17.286000000000001</v>
      </c>
      <c r="B1025" s="14" t="s">
        <v>1381</v>
      </c>
    </row>
    <row r="1026" spans="1:2">
      <c r="A1026" s="5">
        <v>17.286999999999999</v>
      </c>
      <c r="B1026" s="5" t="s">
        <v>1382</v>
      </c>
    </row>
    <row r="1027" spans="1:2">
      <c r="A1027" s="5">
        <v>17.302</v>
      </c>
      <c r="B1027" s="5" t="s">
        <v>1383</v>
      </c>
    </row>
    <row r="1028" spans="1:2">
      <c r="A1028" s="5">
        <v>17.306999999999999</v>
      </c>
      <c r="B1028" s="5" t="s">
        <v>1384</v>
      </c>
    </row>
    <row r="1029" spans="1:2">
      <c r="A1029" s="5">
        <v>17.309000000000001</v>
      </c>
      <c r="B1029" s="5" t="s">
        <v>1385</v>
      </c>
    </row>
    <row r="1030" spans="1:2">
      <c r="A1030" s="5">
        <v>17.309999999999999</v>
      </c>
      <c r="B1030" s="5" t="s">
        <v>1386</v>
      </c>
    </row>
    <row r="1031" spans="1:2">
      <c r="A1031" s="5">
        <v>17.401</v>
      </c>
      <c r="B1031" s="5" t="s">
        <v>1370</v>
      </c>
    </row>
    <row r="1032" spans="1:2">
      <c r="A1032" s="5">
        <v>17.501999999999999</v>
      </c>
      <c r="B1032" s="5" t="s">
        <v>1387</v>
      </c>
    </row>
    <row r="1033" spans="1:2">
      <c r="A1033" s="5">
        <v>17.503</v>
      </c>
      <c r="B1033" s="5" t="s">
        <v>118</v>
      </c>
    </row>
    <row r="1034" spans="1:2">
      <c r="A1034" s="5">
        <v>17.504000000000001</v>
      </c>
      <c r="B1034" s="5" t="s">
        <v>119</v>
      </c>
    </row>
    <row r="1035" spans="1:2">
      <c r="A1035" s="5">
        <v>17.600000000000001</v>
      </c>
      <c r="B1035" s="5" t="s">
        <v>120</v>
      </c>
    </row>
    <row r="1036" spans="1:2">
      <c r="A1036" s="5">
        <v>17.600999999999999</v>
      </c>
      <c r="B1036" s="5" t="s">
        <v>1388</v>
      </c>
    </row>
    <row r="1037" spans="1:2">
      <c r="A1037" s="5">
        <v>17.602</v>
      </c>
      <c r="B1037" s="14" t="s">
        <v>1389</v>
      </c>
    </row>
    <row r="1038" spans="1:2">
      <c r="A1038" s="5">
        <v>17.603000000000002</v>
      </c>
      <c r="B1038" s="5" t="s">
        <v>1390</v>
      </c>
    </row>
    <row r="1039" spans="1:2">
      <c r="A1039" s="5">
        <v>17.603999999999999</v>
      </c>
      <c r="B1039" s="14" t="s">
        <v>1391</v>
      </c>
    </row>
    <row r="1040" spans="1:2">
      <c r="A1040" s="5">
        <v>17.7</v>
      </c>
      <c r="B1040" s="5" t="s">
        <v>1392</v>
      </c>
    </row>
    <row r="1041" spans="1:2">
      <c r="A1041" s="5">
        <v>17.701000000000001</v>
      </c>
      <c r="B1041" s="5" t="s">
        <v>1393</v>
      </c>
    </row>
    <row r="1042" spans="1:2">
      <c r="A1042" s="5">
        <v>17.72</v>
      </c>
      <c r="B1042" s="5" t="s">
        <v>1394</v>
      </c>
    </row>
    <row r="1043" spans="1:2">
      <c r="A1043" s="5">
        <v>17.800999999999998</v>
      </c>
      <c r="B1043" s="5" t="s">
        <v>339</v>
      </c>
    </row>
    <row r="1044" spans="1:2">
      <c r="A1044" s="5">
        <v>17.805</v>
      </c>
      <c r="B1044" s="5" t="s">
        <v>1395</v>
      </c>
    </row>
    <row r="1045" spans="1:2">
      <c r="A1045" s="5">
        <v>17.806999999999999</v>
      </c>
      <c r="B1045" s="5" t="s">
        <v>1396</v>
      </c>
    </row>
    <row r="1046" spans="1:2">
      <c r="A1046" s="5">
        <v>19.009</v>
      </c>
      <c r="B1046" s="5" t="s">
        <v>1397</v>
      </c>
    </row>
    <row r="1047" spans="1:2">
      <c r="A1047" s="5">
        <v>19.010000000000002</v>
      </c>
      <c r="B1047" s="5" t="s">
        <v>1398</v>
      </c>
    </row>
    <row r="1048" spans="1:2">
      <c r="A1048" s="5">
        <v>19.010999999999999</v>
      </c>
      <c r="B1048" s="5" t="s">
        <v>1399</v>
      </c>
    </row>
    <row r="1049" spans="1:2">
      <c r="A1049" s="5">
        <v>19.012</v>
      </c>
      <c r="B1049" s="5" t="s">
        <v>1400</v>
      </c>
    </row>
    <row r="1050" spans="1:2">
      <c r="A1050" s="5">
        <v>19.013000000000002</v>
      </c>
      <c r="B1050" s="5" t="s">
        <v>1401</v>
      </c>
    </row>
    <row r="1051" spans="1:2">
      <c r="A1051" s="5">
        <v>19.015000000000001</v>
      </c>
      <c r="B1051" s="5" t="s">
        <v>1402</v>
      </c>
    </row>
    <row r="1052" spans="1:2">
      <c r="A1052" s="5">
        <v>19.016999999999999</v>
      </c>
      <c r="B1052" s="5" t="s">
        <v>1404</v>
      </c>
    </row>
    <row r="1053" spans="1:2">
      <c r="A1053" s="5">
        <v>19.018000000000001</v>
      </c>
      <c r="B1053" s="5" t="s">
        <v>1405</v>
      </c>
    </row>
    <row r="1054" spans="1:2">
      <c r="A1054" s="5">
        <v>19.018999999999998</v>
      </c>
      <c r="B1054" s="5" t="s">
        <v>1406</v>
      </c>
    </row>
    <row r="1055" spans="1:2">
      <c r="A1055" s="5">
        <v>19.02</v>
      </c>
      <c r="B1055" s="5" t="s">
        <v>1407</v>
      </c>
    </row>
    <row r="1056" spans="1:2">
      <c r="A1056" s="5">
        <v>19.021000000000001</v>
      </c>
      <c r="B1056" s="5" t="s">
        <v>1408</v>
      </c>
    </row>
    <row r="1057" spans="1:3">
      <c r="A1057" s="5">
        <v>19.021999999999998</v>
      </c>
      <c r="B1057" s="5" t="s">
        <v>1409</v>
      </c>
    </row>
    <row r="1058" spans="1:3">
      <c r="A1058" s="5">
        <v>19.023</v>
      </c>
      <c r="B1058" s="5" t="s">
        <v>1410</v>
      </c>
    </row>
    <row r="1059" spans="1:3">
      <c r="A1059" s="5">
        <v>19.024000000000001</v>
      </c>
      <c r="B1059" s="5" t="s">
        <v>1411</v>
      </c>
    </row>
    <row r="1060" spans="1:3">
      <c r="A1060" s="5">
        <v>19.024999999999999</v>
      </c>
      <c r="B1060" s="5" t="s">
        <v>1412</v>
      </c>
    </row>
    <row r="1061" spans="1:3">
      <c r="A1061" s="5">
        <v>19.026</v>
      </c>
      <c r="B1061" s="5" t="s">
        <v>1413</v>
      </c>
    </row>
    <row r="1062" spans="1:3">
      <c r="A1062" s="5">
        <v>19.027000000000001</v>
      </c>
      <c r="B1062" s="5" t="s">
        <v>1414</v>
      </c>
    </row>
    <row r="1063" spans="1:3">
      <c r="A1063" s="5">
        <v>19.029</v>
      </c>
      <c r="B1063" s="5" t="s">
        <v>1415</v>
      </c>
    </row>
    <row r="1064" spans="1:3">
      <c r="A1064" s="5">
        <v>19.033000000000001</v>
      </c>
      <c r="B1064" s="5" t="s">
        <v>1419</v>
      </c>
    </row>
    <row r="1065" spans="1:3">
      <c r="A1065" s="5">
        <v>19.035</v>
      </c>
      <c r="B1065" s="5" t="s">
        <v>1421</v>
      </c>
    </row>
    <row r="1066" spans="1:3">
      <c r="A1066" s="5">
        <v>19.036000000000001</v>
      </c>
      <c r="B1066" s="5" t="s">
        <v>2251</v>
      </c>
    </row>
    <row r="1067" spans="1:3">
      <c r="A1067" s="5">
        <v>19.04</v>
      </c>
      <c r="B1067" s="5" t="s">
        <v>557</v>
      </c>
    </row>
    <row r="1068" spans="1:3">
      <c r="A1068" s="5">
        <v>19.087</v>
      </c>
      <c r="B1068" s="5" t="s">
        <v>1422</v>
      </c>
    </row>
    <row r="1069" spans="1:3">
      <c r="A1069" s="5">
        <v>19.120999999999999</v>
      </c>
      <c r="B1069" s="5" t="s">
        <v>409</v>
      </c>
    </row>
    <row r="1070" spans="1:3">
      <c r="A1070" s="5">
        <v>19.123999999999999</v>
      </c>
      <c r="B1070" s="5" t="s">
        <v>1424</v>
      </c>
      <c r="C1070" t="s">
        <v>2429</v>
      </c>
    </row>
    <row r="1071" spans="1:3">
      <c r="A1071" s="5">
        <v>19.204000000000001</v>
      </c>
      <c r="B1071" s="5" t="s">
        <v>1426</v>
      </c>
    </row>
    <row r="1072" spans="1:3">
      <c r="A1072" s="5">
        <v>19.22</v>
      </c>
      <c r="B1072" s="5" t="s">
        <v>2252</v>
      </c>
    </row>
    <row r="1073" spans="1:2">
      <c r="A1073" s="5">
        <v>19.221</v>
      </c>
      <c r="B1073" s="5" t="s">
        <v>1427</v>
      </c>
    </row>
    <row r="1074" spans="1:2">
      <c r="A1074" s="5">
        <v>19.222000000000001</v>
      </c>
      <c r="B1074" s="5" t="s">
        <v>1428</v>
      </c>
    </row>
    <row r="1075" spans="1:2">
      <c r="A1075" s="5">
        <v>19.222999999999999</v>
      </c>
      <c r="B1075" s="5" t="s">
        <v>2206</v>
      </c>
    </row>
    <row r="1076" spans="1:2">
      <c r="A1076" s="5">
        <v>19.224</v>
      </c>
      <c r="B1076" s="5" t="s">
        <v>1429</v>
      </c>
    </row>
    <row r="1077" spans="1:2">
      <c r="A1077" s="5">
        <v>19.225000000000001</v>
      </c>
      <c r="B1077" s="5" t="s">
        <v>2253</v>
      </c>
    </row>
    <row r="1078" spans="1:2">
      <c r="A1078" s="5">
        <v>19.3</v>
      </c>
      <c r="B1078" s="5" t="s">
        <v>1430</v>
      </c>
    </row>
    <row r="1079" spans="1:2">
      <c r="A1079" s="5">
        <v>19.300999999999998</v>
      </c>
      <c r="B1079" s="5" t="s">
        <v>1431</v>
      </c>
    </row>
    <row r="1080" spans="1:2">
      <c r="A1080" s="5">
        <v>19.321999999999999</v>
      </c>
      <c r="B1080" s="5" t="s">
        <v>1432</v>
      </c>
    </row>
    <row r="1081" spans="1:2">
      <c r="A1081" s="5">
        <v>19.344999999999999</v>
      </c>
      <c r="B1081" s="5" t="s">
        <v>1433</v>
      </c>
    </row>
    <row r="1082" spans="1:2">
      <c r="A1082" s="5">
        <v>19.399999999999999</v>
      </c>
      <c r="B1082" s="5" t="s">
        <v>1434</v>
      </c>
    </row>
    <row r="1083" spans="1:2">
      <c r="A1083" s="5">
        <v>19.401</v>
      </c>
      <c r="B1083" s="5" t="s">
        <v>1435</v>
      </c>
    </row>
    <row r="1084" spans="1:2">
      <c r="A1084" s="5">
        <v>19.402000000000001</v>
      </c>
      <c r="B1084" s="5" t="s">
        <v>1436</v>
      </c>
    </row>
    <row r="1085" spans="1:2">
      <c r="A1085" s="5">
        <v>19.408000000000001</v>
      </c>
      <c r="B1085" s="5" t="s">
        <v>1437</v>
      </c>
    </row>
    <row r="1086" spans="1:2">
      <c r="A1086" s="5">
        <v>19.414999999999999</v>
      </c>
      <c r="B1086" s="5" t="s">
        <v>1438</v>
      </c>
    </row>
    <row r="1087" spans="1:2">
      <c r="A1087" s="5">
        <v>19.420999999999999</v>
      </c>
      <c r="B1087" s="5" t="s">
        <v>1439</v>
      </c>
    </row>
    <row r="1088" spans="1:2">
      <c r="A1088" s="5">
        <v>19.431999999999999</v>
      </c>
      <c r="B1088" s="5" t="s">
        <v>1440</v>
      </c>
    </row>
    <row r="1089" spans="1:2">
      <c r="A1089" s="5">
        <v>19.440000000000001</v>
      </c>
      <c r="B1089" s="5" t="s">
        <v>2254</v>
      </c>
    </row>
    <row r="1090" spans="1:2">
      <c r="A1090" s="5">
        <v>19.440999999999999</v>
      </c>
      <c r="B1090" s="5" t="s">
        <v>2255</v>
      </c>
    </row>
    <row r="1091" spans="1:2">
      <c r="A1091" s="5">
        <v>19.45</v>
      </c>
      <c r="B1091" s="5" t="s">
        <v>1441</v>
      </c>
    </row>
    <row r="1092" spans="1:2">
      <c r="A1092" s="5">
        <v>19.451000000000001</v>
      </c>
      <c r="B1092" s="5" t="s">
        <v>1442</v>
      </c>
    </row>
    <row r="1093" spans="1:2">
      <c r="A1093" s="5">
        <v>19.452000000000002</v>
      </c>
      <c r="B1093" s="5" t="s">
        <v>1443</v>
      </c>
    </row>
    <row r="1094" spans="1:2">
      <c r="A1094" s="5">
        <v>19.5</v>
      </c>
      <c r="B1094" s="5" t="s">
        <v>410</v>
      </c>
    </row>
    <row r="1095" spans="1:2">
      <c r="A1095" s="5">
        <v>19.501000000000001</v>
      </c>
      <c r="B1095" s="5" t="s">
        <v>1444</v>
      </c>
    </row>
    <row r="1096" spans="1:2">
      <c r="A1096" s="5">
        <v>19.510000000000002</v>
      </c>
      <c r="B1096" s="5" t="s">
        <v>1445</v>
      </c>
    </row>
    <row r="1097" spans="1:2">
      <c r="A1097" s="5">
        <v>19.510999999999999</v>
      </c>
      <c r="B1097" s="5" t="s">
        <v>1446</v>
      </c>
    </row>
    <row r="1098" spans="1:2">
      <c r="A1098" s="5">
        <v>19.515000000000001</v>
      </c>
      <c r="B1098" s="5" t="s">
        <v>1447</v>
      </c>
    </row>
    <row r="1099" spans="1:2">
      <c r="A1099" s="5">
        <v>19.516999999999999</v>
      </c>
      <c r="B1099" s="5" t="s">
        <v>1448</v>
      </c>
    </row>
    <row r="1100" spans="1:2">
      <c r="A1100" s="5">
        <v>19.518000000000001</v>
      </c>
      <c r="B1100" s="5" t="s">
        <v>1449</v>
      </c>
    </row>
    <row r="1101" spans="1:2">
      <c r="A1101" s="5">
        <v>19.518999999999998</v>
      </c>
      <c r="B1101" s="5" t="s">
        <v>1450</v>
      </c>
    </row>
    <row r="1102" spans="1:2">
      <c r="A1102" s="5">
        <v>19.52</v>
      </c>
      <c r="B1102" s="5" t="s">
        <v>1451</v>
      </c>
    </row>
    <row r="1103" spans="1:2">
      <c r="A1103" s="5">
        <v>19.521999999999998</v>
      </c>
      <c r="B1103" s="5" t="s">
        <v>1452</v>
      </c>
    </row>
    <row r="1104" spans="1:2">
      <c r="A1104" s="5">
        <v>19.523</v>
      </c>
      <c r="B1104" s="5" t="s">
        <v>1453</v>
      </c>
    </row>
    <row r="1105" spans="1:2">
      <c r="A1105" s="5">
        <v>19.600000000000001</v>
      </c>
      <c r="B1105" s="5" t="s">
        <v>1454</v>
      </c>
    </row>
    <row r="1106" spans="1:2">
      <c r="A1106" s="5">
        <v>19.600999999999999</v>
      </c>
      <c r="B1106" s="5" t="s">
        <v>1455</v>
      </c>
    </row>
    <row r="1107" spans="1:2">
      <c r="A1107" s="5">
        <v>19.661999999999999</v>
      </c>
      <c r="B1107" s="5" t="s">
        <v>1456</v>
      </c>
    </row>
    <row r="1108" spans="1:2">
      <c r="A1108" s="5">
        <v>19.666</v>
      </c>
      <c r="B1108" s="5" t="s">
        <v>1457</v>
      </c>
    </row>
    <row r="1109" spans="1:2">
      <c r="A1109" s="5">
        <v>19.7</v>
      </c>
      <c r="B1109" s="5" t="s">
        <v>1458</v>
      </c>
    </row>
    <row r="1110" spans="1:2">
      <c r="A1110" s="5">
        <v>19.701000000000001</v>
      </c>
      <c r="B1110" s="5" t="s">
        <v>1459</v>
      </c>
    </row>
    <row r="1111" spans="1:2">
      <c r="A1111" s="5">
        <v>19.702999999999999</v>
      </c>
      <c r="B1111" s="5" t="s">
        <v>121</v>
      </c>
    </row>
    <row r="1112" spans="1:2">
      <c r="A1112" s="5">
        <v>19.704000000000001</v>
      </c>
      <c r="B1112" s="5" t="s">
        <v>1460</v>
      </c>
    </row>
    <row r="1113" spans="1:2">
      <c r="A1113" s="5">
        <v>19.704999999999998</v>
      </c>
      <c r="B1113" s="5" t="s">
        <v>411</v>
      </c>
    </row>
    <row r="1114" spans="1:2">
      <c r="A1114" s="5">
        <v>19.706</v>
      </c>
      <c r="B1114" s="5" t="s">
        <v>2256</v>
      </c>
    </row>
    <row r="1115" spans="1:2">
      <c r="A1115" s="5">
        <v>19.75</v>
      </c>
      <c r="B1115" s="5" t="s">
        <v>1461</v>
      </c>
    </row>
    <row r="1116" spans="1:2">
      <c r="A1116" s="5">
        <v>19.8</v>
      </c>
      <c r="B1116" s="5" t="s">
        <v>1462</v>
      </c>
    </row>
    <row r="1117" spans="1:2">
      <c r="A1117" s="5">
        <v>19.800999999999998</v>
      </c>
      <c r="B1117" s="5" t="s">
        <v>1463</v>
      </c>
    </row>
    <row r="1118" spans="1:2">
      <c r="A1118" s="5">
        <v>19.878</v>
      </c>
      <c r="B1118" s="5" t="s">
        <v>1464</v>
      </c>
    </row>
    <row r="1119" spans="1:2">
      <c r="A1119" s="5">
        <v>19.899999999999999</v>
      </c>
      <c r="B1119" s="5" t="s">
        <v>558</v>
      </c>
    </row>
    <row r="1120" spans="1:2">
      <c r="A1120" s="5">
        <v>19.901</v>
      </c>
      <c r="B1120" s="5" t="s">
        <v>1465</v>
      </c>
    </row>
    <row r="1121" spans="1:2">
      <c r="A1121" s="5">
        <v>19.948</v>
      </c>
      <c r="B1121" s="5" t="s">
        <v>1425</v>
      </c>
    </row>
    <row r="1122" spans="1:2">
      <c r="A1122" s="5">
        <v>19.978999999999999</v>
      </c>
      <c r="B1122" s="5" t="s">
        <v>2257</v>
      </c>
    </row>
    <row r="1123" spans="1:2">
      <c r="A1123" s="5">
        <v>19.98</v>
      </c>
      <c r="B1123" s="5" t="s">
        <v>2207</v>
      </c>
    </row>
    <row r="1124" spans="1:2">
      <c r="A1124" s="5">
        <v>19.989999999999998</v>
      </c>
      <c r="B1124" s="5" t="s">
        <v>2258</v>
      </c>
    </row>
    <row r="1125" spans="1:2">
      <c r="A1125" s="5">
        <v>20.106000000000002</v>
      </c>
      <c r="B1125" s="5" t="s">
        <v>122</v>
      </c>
    </row>
    <row r="1126" spans="1:2">
      <c r="A1126" s="5">
        <v>20.108000000000001</v>
      </c>
      <c r="B1126" s="5" t="s">
        <v>559</v>
      </c>
    </row>
    <row r="1127" spans="1:2">
      <c r="A1127" s="5">
        <v>20.109000000000002</v>
      </c>
      <c r="B1127" s="5" t="s">
        <v>560</v>
      </c>
    </row>
    <row r="1128" spans="1:2">
      <c r="A1128" s="5">
        <v>20.111000000000001</v>
      </c>
      <c r="B1128" s="5" t="s">
        <v>1466</v>
      </c>
    </row>
    <row r="1129" spans="1:2">
      <c r="A1129" s="5">
        <v>20.111999999999998</v>
      </c>
      <c r="B1129" s="5" t="s">
        <v>1467</v>
      </c>
    </row>
    <row r="1130" spans="1:2">
      <c r="A1130" s="5">
        <v>20.113</v>
      </c>
      <c r="B1130" s="5" t="s">
        <v>2208</v>
      </c>
    </row>
    <row r="1131" spans="1:2">
      <c r="A1131" s="5">
        <v>20.114000000000001</v>
      </c>
      <c r="B1131" s="5" t="s">
        <v>2259</v>
      </c>
    </row>
    <row r="1132" spans="1:2">
      <c r="A1132" s="5">
        <v>20.2</v>
      </c>
      <c r="B1132" s="5" t="s">
        <v>123</v>
      </c>
    </row>
    <row r="1133" spans="1:2">
      <c r="A1133" s="5">
        <v>20.204999999999998</v>
      </c>
      <c r="B1133" s="5" t="s">
        <v>356</v>
      </c>
    </row>
    <row r="1134" spans="1:2">
      <c r="A1134" s="5">
        <v>20.215</v>
      </c>
      <c r="B1134" s="5" t="s">
        <v>124</v>
      </c>
    </row>
    <row r="1135" spans="1:2">
      <c r="A1135" s="5">
        <v>20.218</v>
      </c>
      <c r="B1135" s="5" t="s">
        <v>347</v>
      </c>
    </row>
    <row r="1136" spans="1:2">
      <c r="A1136" s="5">
        <v>20.219000000000001</v>
      </c>
      <c r="B1136" s="5" t="s">
        <v>357</v>
      </c>
    </row>
    <row r="1137" spans="1:2">
      <c r="A1137" s="5">
        <v>20.222999999999999</v>
      </c>
      <c r="B1137" s="5" t="s">
        <v>1468</v>
      </c>
    </row>
    <row r="1138" spans="1:2">
      <c r="A1138" s="5">
        <v>20.224</v>
      </c>
      <c r="B1138" s="5" t="s">
        <v>1469</v>
      </c>
    </row>
    <row r="1139" spans="1:2">
      <c r="A1139" s="5">
        <v>20.231000000000002</v>
      </c>
      <c r="B1139" s="5" t="s">
        <v>1470</v>
      </c>
    </row>
    <row r="1140" spans="1:2">
      <c r="A1140" s="5">
        <v>20.231999999999999</v>
      </c>
      <c r="B1140" s="5" t="s">
        <v>125</v>
      </c>
    </row>
    <row r="1141" spans="1:2">
      <c r="A1141" s="5">
        <v>20.233000000000001</v>
      </c>
      <c r="B1141" s="5" t="s">
        <v>1471</v>
      </c>
    </row>
    <row r="1142" spans="1:2">
      <c r="A1142" s="5">
        <v>20.234000000000002</v>
      </c>
      <c r="B1142" s="5" t="s">
        <v>1472</v>
      </c>
    </row>
    <row r="1143" spans="1:2">
      <c r="A1143" s="5">
        <v>20.234999999999999</v>
      </c>
      <c r="B1143" s="5" t="s">
        <v>1473</v>
      </c>
    </row>
    <row r="1144" spans="1:2">
      <c r="A1144" s="5">
        <v>20.236999999999998</v>
      </c>
      <c r="B1144" s="5" t="s">
        <v>1474</v>
      </c>
    </row>
    <row r="1145" spans="1:2">
      <c r="A1145" s="5">
        <v>20.239999999999998</v>
      </c>
      <c r="B1145" s="5" t="s">
        <v>1475</v>
      </c>
    </row>
    <row r="1146" spans="1:2">
      <c r="A1146" s="5">
        <v>20.300999999999998</v>
      </c>
      <c r="B1146" s="5" t="s">
        <v>1476</v>
      </c>
    </row>
    <row r="1147" spans="1:2">
      <c r="A1147" s="5">
        <v>20.312999999999999</v>
      </c>
      <c r="B1147" s="5" t="s">
        <v>1477</v>
      </c>
    </row>
    <row r="1148" spans="1:2">
      <c r="A1148" s="5">
        <v>20.314</v>
      </c>
      <c r="B1148" s="5" t="s">
        <v>1478</v>
      </c>
    </row>
    <row r="1149" spans="1:2">
      <c r="A1149" s="5">
        <v>20.315000000000001</v>
      </c>
      <c r="B1149" s="5" t="s">
        <v>1479</v>
      </c>
    </row>
    <row r="1150" spans="1:2">
      <c r="A1150" s="5">
        <v>20.315999999999999</v>
      </c>
      <c r="B1150" s="5" t="s">
        <v>1480</v>
      </c>
    </row>
    <row r="1151" spans="1:2">
      <c r="A1151" s="5">
        <v>20.317</v>
      </c>
      <c r="B1151" s="5" t="s">
        <v>1481</v>
      </c>
    </row>
    <row r="1152" spans="1:2">
      <c r="A1152" s="5">
        <v>20.318000000000001</v>
      </c>
      <c r="B1152" s="5" t="s">
        <v>126</v>
      </c>
    </row>
    <row r="1153" spans="1:2">
      <c r="A1153" s="5">
        <v>20.318999999999999</v>
      </c>
      <c r="B1153" s="5" t="s">
        <v>1482</v>
      </c>
    </row>
    <row r="1154" spans="1:2">
      <c r="A1154" s="5">
        <v>20.32</v>
      </c>
      <c r="B1154" s="5" t="s">
        <v>1483</v>
      </c>
    </row>
    <row r="1155" spans="1:2">
      <c r="A1155" s="5">
        <v>20.321000000000002</v>
      </c>
      <c r="B1155" s="5" t="s">
        <v>127</v>
      </c>
    </row>
    <row r="1156" spans="1:2">
      <c r="A1156" s="5">
        <v>20.323</v>
      </c>
      <c r="B1156" s="5" t="s">
        <v>1484</v>
      </c>
    </row>
    <row r="1157" spans="1:2">
      <c r="A1157" s="5">
        <v>20.324000000000002</v>
      </c>
      <c r="B1157" s="5" t="s">
        <v>1485</v>
      </c>
    </row>
    <row r="1158" spans="1:2">
      <c r="A1158" s="5">
        <v>20.324999999999999</v>
      </c>
      <c r="B1158" s="5" t="s">
        <v>1486</v>
      </c>
    </row>
    <row r="1159" spans="1:2">
      <c r="A1159" s="5">
        <v>20.326000000000001</v>
      </c>
      <c r="B1159" s="5" t="s">
        <v>1487</v>
      </c>
    </row>
    <row r="1160" spans="1:2">
      <c r="A1160" s="5">
        <v>20.5</v>
      </c>
      <c r="B1160" s="5" t="s">
        <v>340</v>
      </c>
    </row>
    <row r="1161" spans="1:2">
      <c r="A1161" s="5">
        <v>20.504999999999999</v>
      </c>
      <c r="B1161" s="5" t="s">
        <v>128</v>
      </c>
    </row>
    <row r="1162" spans="1:2">
      <c r="A1162" s="5">
        <v>20.507000000000001</v>
      </c>
      <c r="B1162" s="5" t="s">
        <v>342</v>
      </c>
    </row>
    <row r="1163" spans="1:2">
      <c r="A1163" s="5">
        <v>20.509</v>
      </c>
      <c r="B1163" s="5" t="s">
        <v>129</v>
      </c>
    </row>
    <row r="1164" spans="1:2">
      <c r="A1164" s="5">
        <v>20.513000000000002</v>
      </c>
      <c r="B1164" s="5" t="s">
        <v>374</v>
      </c>
    </row>
    <row r="1165" spans="1:2">
      <c r="A1165" s="5">
        <v>20.513999999999999</v>
      </c>
      <c r="B1165" s="5" t="s">
        <v>130</v>
      </c>
    </row>
    <row r="1166" spans="1:2">
      <c r="A1166" s="5">
        <v>20.515999999999998</v>
      </c>
      <c r="B1166" s="5" t="s">
        <v>376</v>
      </c>
    </row>
    <row r="1167" spans="1:2">
      <c r="A1167" s="5">
        <v>20.518000000000001</v>
      </c>
      <c r="B1167" s="5" t="s">
        <v>1488</v>
      </c>
    </row>
    <row r="1168" spans="1:2">
      <c r="A1168" s="5">
        <v>20.518999999999998</v>
      </c>
      <c r="B1168" s="5" t="s">
        <v>1489</v>
      </c>
    </row>
    <row r="1169" spans="1:2">
      <c r="A1169" s="5">
        <v>20.52</v>
      </c>
      <c r="B1169" s="5" t="s">
        <v>1490</v>
      </c>
    </row>
    <row r="1170" spans="1:2">
      <c r="A1170" s="5">
        <v>20.521000000000001</v>
      </c>
      <c r="B1170" s="5" t="s">
        <v>377</v>
      </c>
    </row>
    <row r="1171" spans="1:2">
      <c r="A1171" s="5">
        <v>20.521999999999998</v>
      </c>
      <c r="B1171" s="5" t="s">
        <v>1491</v>
      </c>
    </row>
    <row r="1172" spans="1:2">
      <c r="A1172" s="5">
        <v>20.524000000000001</v>
      </c>
      <c r="B1172" s="5" t="s">
        <v>1492</v>
      </c>
    </row>
    <row r="1173" spans="1:2">
      <c r="A1173" s="5">
        <v>20.524999999999999</v>
      </c>
      <c r="B1173" s="5" t="s">
        <v>343</v>
      </c>
    </row>
    <row r="1174" spans="1:2">
      <c r="A1174" s="5">
        <v>20.526</v>
      </c>
      <c r="B1174" s="5" t="s">
        <v>344</v>
      </c>
    </row>
    <row r="1175" spans="1:2">
      <c r="A1175" s="5">
        <v>20.527000000000001</v>
      </c>
      <c r="B1175" s="5" t="s">
        <v>1493</v>
      </c>
    </row>
    <row r="1176" spans="1:2">
      <c r="A1176" s="5">
        <v>20.527999999999999</v>
      </c>
      <c r="B1176" s="5" t="s">
        <v>131</v>
      </c>
    </row>
    <row r="1177" spans="1:2">
      <c r="A1177" s="5">
        <v>20.529</v>
      </c>
      <c r="B1177" s="5" t="s">
        <v>1494</v>
      </c>
    </row>
    <row r="1178" spans="1:2">
      <c r="A1178" s="5">
        <v>20.53</v>
      </c>
      <c r="B1178" s="5" t="s">
        <v>1495</v>
      </c>
    </row>
    <row r="1179" spans="1:2">
      <c r="A1179" s="5">
        <v>20.530999999999999</v>
      </c>
      <c r="B1179" s="5" t="s">
        <v>1496</v>
      </c>
    </row>
    <row r="1180" spans="1:2">
      <c r="A1180" s="5">
        <v>20.6</v>
      </c>
      <c r="B1180" s="5" t="s">
        <v>358</v>
      </c>
    </row>
    <row r="1181" spans="1:2">
      <c r="A1181" s="5">
        <v>20.606999999999999</v>
      </c>
      <c r="B1181" s="5" t="s">
        <v>1497</v>
      </c>
    </row>
    <row r="1182" spans="1:2">
      <c r="A1182" s="5">
        <v>20.608000000000001</v>
      </c>
      <c r="B1182" s="5" t="s">
        <v>1498</v>
      </c>
    </row>
    <row r="1183" spans="1:2">
      <c r="A1183" s="5">
        <v>20.611000000000001</v>
      </c>
      <c r="B1183" s="5" t="s">
        <v>1499</v>
      </c>
    </row>
    <row r="1184" spans="1:2">
      <c r="A1184" s="5">
        <v>20.614000000000001</v>
      </c>
      <c r="B1184" s="5" t="s">
        <v>1500</v>
      </c>
    </row>
    <row r="1185" spans="1:2">
      <c r="A1185" s="5">
        <v>20.614999999999998</v>
      </c>
      <c r="B1185" s="5" t="s">
        <v>132</v>
      </c>
    </row>
    <row r="1186" spans="1:2">
      <c r="A1186" s="5">
        <v>20.616</v>
      </c>
      <c r="B1186" s="5" t="s">
        <v>360</v>
      </c>
    </row>
    <row r="1187" spans="1:2">
      <c r="A1187" s="5">
        <v>20.7</v>
      </c>
      <c r="B1187" s="5" t="s">
        <v>133</v>
      </c>
    </row>
    <row r="1188" spans="1:2">
      <c r="A1188" s="5">
        <v>20.701000000000001</v>
      </c>
      <c r="B1188" s="5" t="s">
        <v>1501</v>
      </c>
    </row>
    <row r="1189" spans="1:2">
      <c r="A1189" s="5">
        <v>20.702999999999999</v>
      </c>
      <c r="B1189" s="5" t="s">
        <v>134</v>
      </c>
    </row>
    <row r="1190" spans="1:2">
      <c r="A1190" s="5">
        <v>20.706</v>
      </c>
      <c r="B1190" s="5" t="s">
        <v>2260</v>
      </c>
    </row>
    <row r="1191" spans="1:2">
      <c r="A1191" s="5">
        <v>20.71</v>
      </c>
      <c r="B1191" s="5" t="s">
        <v>1502</v>
      </c>
    </row>
    <row r="1192" spans="1:2">
      <c r="A1192" s="5">
        <v>20.72</v>
      </c>
      <c r="B1192" s="5" t="s">
        <v>1503</v>
      </c>
    </row>
    <row r="1193" spans="1:2">
      <c r="A1193" s="5">
        <v>20.721</v>
      </c>
      <c r="B1193" s="5" t="s">
        <v>1504</v>
      </c>
    </row>
    <row r="1194" spans="1:2">
      <c r="A1194" s="5">
        <v>20.722999999999999</v>
      </c>
      <c r="B1194" s="5" t="s">
        <v>1505</v>
      </c>
    </row>
    <row r="1195" spans="1:2">
      <c r="A1195" s="5">
        <v>20.724</v>
      </c>
      <c r="B1195" s="5" t="s">
        <v>1506</v>
      </c>
    </row>
    <row r="1196" spans="1:2">
      <c r="A1196" s="5">
        <v>20.725000000000001</v>
      </c>
      <c r="B1196" s="5" t="s">
        <v>1507</v>
      </c>
    </row>
    <row r="1197" spans="1:2">
      <c r="A1197" s="5">
        <v>20.802</v>
      </c>
      <c r="B1197" s="5" t="s">
        <v>1508</v>
      </c>
    </row>
    <row r="1198" spans="1:2">
      <c r="A1198" s="5">
        <v>20.803000000000001</v>
      </c>
      <c r="B1198" s="5" t="s">
        <v>1509</v>
      </c>
    </row>
    <row r="1199" spans="1:2">
      <c r="A1199" s="5">
        <v>20.806000000000001</v>
      </c>
      <c r="B1199" s="5" t="s">
        <v>1510</v>
      </c>
    </row>
    <row r="1200" spans="1:2">
      <c r="A1200" s="5">
        <v>20.806999999999999</v>
      </c>
      <c r="B1200" s="5" t="s">
        <v>1511</v>
      </c>
    </row>
    <row r="1201" spans="1:2">
      <c r="A1201" s="5">
        <v>20.808</v>
      </c>
      <c r="B1201" s="5" t="s">
        <v>1512</v>
      </c>
    </row>
    <row r="1202" spans="1:2">
      <c r="A1202" s="5">
        <v>20.812000000000001</v>
      </c>
      <c r="B1202" s="5" t="s">
        <v>1513</v>
      </c>
    </row>
    <row r="1203" spans="1:2">
      <c r="A1203" s="5">
        <v>20.812999999999999</v>
      </c>
      <c r="B1203" s="5" t="s">
        <v>1514</v>
      </c>
    </row>
    <row r="1204" spans="1:2">
      <c r="A1204" s="5">
        <v>20.814</v>
      </c>
      <c r="B1204" s="5" t="s">
        <v>1515</v>
      </c>
    </row>
    <row r="1205" spans="1:2">
      <c r="A1205" s="5">
        <v>20.815999999999999</v>
      </c>
      <c r="B1205" s="5" t="s">
        <v>1516</v>
      </c>
    </row>
    <row r="1206" spans="1:2">
      <c r="A1206" s="5">
        <v>20.817</v>
      </c>
      <c r="B1206" s="5" t="s">
        <v>1517</v>
      </c>
    </row>
    <row r="1207" spans="1:2">
      <c r="A1207" s="5">
        <v>20.818000000000001</v>
      </c>
      <c r="B1207" s="5" t="s">
        <v>561</v>
      </c>
    </row>
    <row r="1208" spans="1:2">
      <c r="A1208" s="5">
        <v>20.818999999999999</v>
      </c>
      <c r="B1208" s="5" t="s">
        <v>135</v>
      </c>
    </row>
    <row r="1209" spans="1:2">
      <c r="A1209" s="5">
        <v>20.82</v>
      </c>
      <c r="B1209" s="5" t="s">
        <v>1518</v>
      </c>
    </row>
    <row r="1210" spans="1:2">
      <c r="A1210" s="5">
        <v>20.821000000000002</v>
      </c>
      <c r="B1210" s="5" t="s">
        <v>1519</v>
      </c>
    </row>
    <row r="1211" spans="1:2">
      <c r="A1211" s="5">
        <v>20.821999999999999</v>
      </c>
      <c r="B1211" s="5" t="s">
        <v>1520</v>
      </c>
    </row>
    <row r="1212" spans="1:2">
      <c r="A1212" s="5">
        <v>20.823</v>
      </c>
      <c r="B1212" s="5" t="s">
        <v>1521</v>
      </c>
    </row>
    <row r="1213" spans="1:2">
      <c r="A1213" s="5">
        <v>20.901</v>
      </c>
      <c r="B1213" s="5" t="s">
        <v>1522</v>
      </c>
    </row>
    <row r="1214" spans="1:2">
      <c r="A1214" s="5">
        <v>20.91</v>
      </c>
      <c r="B1214" s="5" t="s">
        <v>1523</v>
      </c>
    </row>
    <row r="1215" spans="1:2">
      <c r="A1215" s="5">
        <v>20.93</v>
      </c>
      <c r="B1215" s="5" t="s">
        <v>1524</v>
      </c>
    </row>
    <row r="1216" spans="1:2">
      <c r="A1216" s="5">
        <v>20.933</v>
      </c>
      <c r="B1216" s="5" t="s">
        <v>136</v>
      </c>
    </row>
    <row r="1217" spans="1:2">
      <c r="A1217" s="5">
        <v>20.934000000000001</v>
      </c>
      <c r="B1217" s="5" t="s">
        <v>1525</v>
      </c>
    </row>
    <row r="1218" spans="1:2">
      <c r="A1218" s="5">
        <v>20.934999999999999</v>
      </c>
      <c r="B1218" s="14" t="s">
        <v>1526</v>
      </c>
    </row>
    <row r="1219" spans="1:2">
      <c r="A1219" s="5">
        <v>20.936</v>
      </c>
      <c r="B1219" s="5" t="s">
        <v>2209</v>
      </c>
    </row>
    <row r="1220" spans="1:2">
      <c r="A1220" s="5">
        <v>21.004000000000001</v>
      </c>
      <c r="B1220" s="5" t="s">
        <v>1527</v>
      </c>
    </row>
    <row r="1221" spans="1:2">
      <c r="A1221" s="5">
        <v>21.006</v>
      </c>
      <c r="B1221" s="5" t="s">
        <v>1528</v>
      </c>
    </row>
    <row r="1222" spans="1:2">
      <c r="A1222" s="5">
        <v>21.007999999999999</v>
      </c>
      <c r="B1222" s="5" t="s">
        <v>412</v>
      </c>
    </row>
    <row r="1223" spans="1:2">
      <c r="A1223" s="5">
        <v>21.009</v>
      </c>
      <c r="B1223" s="5" t="s">
        <v>1529</v>
      </c>
    </row>
    <row r="1224" spans="1:2">
      <c r="A1224" s="5">
        <v>21.010999999999999</v>
      </c>
      <c r="B1224" s="5" t="s">
        <v>1530</v>
      </c>
    </row>
    <row r="1225" spans="1:2">
      <c r="A1225" s="5">
        <v>21.012</v>
      </c>
      <c r="B1225" s="5" t="s">
        <v>1531</v>
      </c>
    </row>
    <row r="1226" spans="1:2">
      <c r="A1226" s="5">
        <v>21.013999999999999</v>
      </c>
      <c r="B1226" s="5" t="s">
        <v>1532</v>
      </c>
    </row>
    <row r="1227" spans="1:2">
      <c r="A1227" s="5">
        <v>21.015000000000001</v>
      </c>
      <c r="B1227" s="5" t="s">
        <v>1533</v>
      </c>
    </row>
    <row r="1228" spans="1:2">
      <c r="A1228" s="5">
        <v>21.015999999999998</v>
      </c>
      <c r="B1228" s="5" t="s">
        <v>1534</v>
      </c>
    </row>
    <row r="1229" spans="1:2">
      <c r="A1229" s="5">
        <v>21.016999999999999</v>
      </c>
      <c r="B1229" s="5" t="s">
        <v>1535</v>
      </c>
    </row>
    <row r="1230" spans="1:2">
      <c r="A1230" s="5">
        <v>21.018000000000001</v>
      </c>
      <c r="B1230" s="5" t="s">
        <v>1536</v>
      </c>
    </row>
    <row r="1231" spans="1:2">
      <c r="A1231" s="5">
        <v>21.018999999999998</v>
      </c>
      <c r="B1231" s="5" t="s">
        <v>1537</v>
      </c>
    </row>
    <row r="1232" spans="1:2">
      <c r="A1232" s="5">
        <v>21.02</v>
      </c>
      <c r="B1232" s="5" t="s">
        <v>1538</v>
      </c>
    </row>
    <row r="1233" spans="1:2">
      <c r="A1233" s="5">
        <v>21.021000000000001</v>
      </c>
      <c r="B1233" s="5" t="s">
        <v>1539</v>
      </c>
    </row>
    <row r="1234" spans="1:2">
      <c r="A1234" s="5">
        <v>21.023</v>
      </c>
      <c r="B1234" s="5" t="s">
        <v>2261</v>
      </c>
    </row>
    <row r="1235" spans="1:2">
      <c r="A1235" s="5">
        <v>21.024000000000001</v>
      </c>
      <c r="B1235" s="5" t="s">
        <v>2262</v>
      </c>
    </row>
    <row r="1236" spans="1:2">
      <c r="A1236" s="5">
        <v>21.024999999999999</v>
      </c>
      <c r="B1236" s="5" t="s">
        <v>2263</v>
      </c>
    </row>
    <row r="1237" spans="1:2">
      <c r="A1237" s="5">
        <v>21.026</v>
      </c>
      <c r="B1237" s="5" t="s">
        <v>2264</v>
      </c>
    </row>
    <row r="1238" spans="1:2">
      <c r="A1238" s="5">
        <v>21.027000000000001</v>
      </c>
      <c r="B1238" s="5" t="s">
        <v>2265</v>
      </c>
    </row>
    <row r="1239" spans="1:2">
      <c r="A1239" s="5">
        <v>21.027999999999999</v>
      </c>
      <c r="B1239" s="5" t="s">
        <v>2266</v>
      </c>
    </row>
    <row r="1240" spans="1:2">
      <c r="A1240" s="5">
        <v>23.001000000000001</v>
      </c>
      <c r="B1240" s="5" t="s">
        <v>413</v>
      </c>
    </row>
    <row r="1241" spans="1:2">
      <c r="A1241" s="5">
        <v>23.001999999999999</v>
      </c>
      <c r="B1241" s="5" t="s">
        <v>137</v>
      </c>
    </row>
    <row r="1242" spans="1:2">
      <c r="A1242" s="5">
        <v>23.003</v>
      </c>
      <c r="B1242" s="5" t="s">
        <v>562</v>
      </c>
    </row>
    <row r="1243" spans="1:2">
      <c r="A1243" s="5">
        <v>23.009</v>
      </c>
      <c r="B1243" s="5" t="s">
        <v>1540</v>
      </c>
    </row>
    <row r="1244" spans="1:2">
      <c r="A1244" s="5">
        <v>23.010999999999999</v>
      </c>
      <c r="B1244" s="5" t="s">
        <v>138</v>
      </c>
    </row>
    <row r="1245" spans="1:2">
      <c r="A1245" s="5">
        <v>30.001000000000001</v>
      </c>
      <c r="B1245" s="14" t="s">
        <v>1541</v>
      </c>
    </row>
    <row r="1246" spans="1:2">
      <c r="A1246" s="5">
        <v>30.004999999999999</v>
      </c>
      <c r="B1246" s="5" t="s">
        <v>1542</v>
      </c>
    </row>
    <row r="1247" spans="1:2">
      <c r="A1247" s="5">
        <v>30.007999999999999</v>
      </c>
      <c r="B1247" s="14" t="s">
        <v>1543</v>
      </c>
    </row>
    <row r="1248" spans="1:2">
      <c r="A1248" s="5">
        <v>30.01</v>
      </c>
      <c r="B1248" s="14" t="s">
        <v>1544</v>
      </c>
    </row>
    <row r="1249" spans="1:2">
      <c r="A1249" s="5">
        <v>30.010999999999999</v>
      </c>
      <c r="B1249" s="14" t="s">
        <v>1545</v>
      </c>
    </row>
    <row r="1250" spans="1:2">
      <c r="A1250" s="5">
        <v>30.013000000000002</v>
      </c>
      <c r="B1250" s="14" t="s">
        <v>1546</v>
      </c>
    </row>
    <row r="1251" spans="1:2">
      <c r="A1251" s="5">
        <v>31.007000000000001</v>
      </c>
      <c r="B1251" s="5" t="s">
        <v>1547</v>
      </c>
    </row>
    <row r="1252" spans="1:2">
      <c r="A1252" s="5">
        <v>32.002000000000002</v>
      </c>
      <c r="B1252" s="5" t="s">
        <v>1548</v>
      </c>
    </row>
    <row r="1253" spans="1:2">
      <c r="A1253" s="5">
        <v>32.003</v>
      </c>
      <c r="B1253" s="5" t="s">
        <v>1549</v>
      </c>
    </row>
    <row r="1254" spans="1:2">
      <c r="A1254" s="5">
        <v>32.003999999999998</v>
      </c>
      <c r="B1254" s="5" t="s">
        <v>1550</v>
      </c>
    </row>
    <row r="1255" spans="1:2">
      <c r="A1255" s="5">
        <v>32.005000000000003</v>
      </c>
      <c r="B1255" s="5" t="s">
        <v>1551</v>
      </c>
    </row>
    <row r="1256" spans="1:2">
      <c r="A1256" s="5">
        <v>32.006</v>
      </c>
      <c r="B1256" s="5" t="s">
        <v>1552</v>
      </c>
    </row>
    <row r="1257" spans="1:2">
      <c r="A1257" s="5">
        <v>32.006999999999998</v>
      </c>
      <c r="B1257" s="5" t="s">
        <v>2210</v>
      </c>
    </row>
    <row r="1258" spans="1:2">
      <c r="A1258" s="5">
        <v>32.008000000000003</v>
      </c>
      <c r="B1258" s="5" t="s">
        <v>2267</v>
      </c>
    </row>
    <row r="1259" spans="1:2">
      <c r="A1259" s="5">
        <v>34.002000000000002</v>
      </c>
      <c r="B1259" s="5" t="s">
        <v>1553</v>
      </c>
    </row>
    <row r="1260" spans="1:2">
      <c r="A1260" s="5">
        <v>38.006</v>
      </c>
      <c r="B1260" s="5" t="s">
        <v>2268</v>
      </c>
    </row>
    <row r="1261" spans="1:2">
      <c r="A1261" s="5">
        <v>38.008000000000003</v>
      </c>
      <c r="B1261" s="5" t="s">
        <v>2269</v>
      </c>
    </row>
    <row r="1262" spans="1:2">
      <c r="A1262" s="5">
        <v>38.009</v>
      </c>
      <c r="B1262" s="5" t="s">
        <v>2211</v>
      </c>
    </row>
    <row r="1263" spans="1:2">
      <c r="A1263" s="5">
        <v>39.002000000000002</v>
      </c>
      <c r="B1263" s="5" t="s">
        <v>1554</v>
      </c>
    </row>
    <row r="1264" spans="1:2">
      <c r="A1264" s="5">
        <v>39.003</v>
      </c>
      <c r="B1264" s="5" t="s">
        <v>139</v>
      </c>
    </row>
    <row r="1265" spans="1:2">
      <c r="A1265" s="5">
        <v>39.006999999999998</v>
      </c>
      <c r="B1265" s="5" t="s">
        <v>1555</v>
      </c>
    </row>
    <row r="1266" spans="1:2">
      <c r="A1266" s="5">
        <v>42.01</v>
      </c>
      <c r="B1266" s="5" t="s">
        <v>2270</v>
      </c>
    </row>
    <row r="1267" spans="1:2">
      <c r="A1267" s="5">
        <v>43.000999999999998</v>
      </c>
      <c r="B1267" s="5" t="s">
        <v>414</v>
      </c>
    </row>
    <row r="1268" spans="1:2">
      <c r="A1268" s="5">
        <v>43.002000000000002</v>
      </c>
      <c r="B1268" s="5" t="s">
        <v>415</v>
      </c>
    </row>
    <row r="1269" spans="1:2">
      <c r="A1269" s="5">
        <v>43.003</v>
      </c>
      <c r="B1269" s="5" t="s">
        <v>563</v>
      </c>
    </row>
    <row r="1270" spans="1:2">
      <c r="A1270" s="5">
        <v>43.006999999999998</v>
      </c>
      <c r="B1270" s="5" t="s">
        <v>564</v>
      </c>
    </row>
    <row r="1271" spans="1:2">
      <c r="A1271" s="5">
        <v>43.008000000000003</v>
      </c>
      <c r="B1271" s="5" t="s">
        <v>416</v>
      </c>
    </row>
    <row r="1272" spans="1:2">
      <c r="A1272" s="5">
        <v>43.009</v>
      </c>
      <c r="B1272" s="5" t="s">
        <v>2212</v>
      </c>
    </row>
    <row r="1273" spans="1:2">
      <c r="A1273" s="5">
        <v>43.012</v>
      </c>
      <c r="B1273" s="5" t="s">
        <v>417</v>
      </c>
    </row>
    <row r="1274" spans="1:2">
      <c r="A1274" s="5">
        <v>44.002000000000002</v>
      </c>
      <c r="B1274" s="5" t="s">
        <v>1556</v>
      </c>
    </row>
    <row r="1275" spans="1:2">
      <c r="A1275" s="5">
        <v>45.024000000000001</v>
      </c>
      <c r="B1275" s="5" t="s">
        <v>418</v>
      </c>
    </row>
    <row r="1276" spans="1:2">
      <c r="A1276" s="5">
        <v>45.024999999999999</v>
      </c>
      <c r="B1276" s="5" t="s">
        <v>140</v>
      </c>
    </row>
    <row r="1277" spans="1:2">
      <c r="A1277" s="5">
        <v>45.128999999999998</v>
      </c>
      <c r="B1277" s="5" t="s">
        <v>1557</v>
      </c>
    </row>
    <row r="1278" spans="1:2">
      <c r="A1278" s="5">
        <v>45.13</v>
      </c>
      <c r="B1278" s="5" t="s">
        <v>1558</v>
      </c>
    </row>
    <row r="1279" spans="1:2">
      <c r="A1279" s="5">
        <v>45.149000000000001</v>
      </c>
      <c r="B1279" s="5" t="s">
        <v>419</v>
      </c>
    </row>
    <row r="1280" spans="1:2">
      <c r="A1280" s="5">
        <v>45.16</v>
      </c>
      <c r="B1280" s="5" t="s">
        <v>420</v>
      </c>
    </row>
    <row r="1281" spans="1:2">
      <c r="A1281" s="5">
        <v>45.161000000000001</v>
      </c>
      <c r="B1281" s="5" t="s">
        <v>565</v>
      </c>
    </row>
    <row r="1282" spans="1:2">
      <c r="A1282" s="5">
        <v>45.161999999999999</v>
      </c>
      <c r="B1282" s="5" t="s">
        <v>421</v>
      </c>
    </row>
    <row r="1283" spans="1:2">
      <c r="A1283" s="5">
        <v>45.162999999999997</v>
      </c>
      <c r="B1283" s="5" t="s">
        <v>1559</v>
      </c>
    </row>
    <row r="1284" spans="1:2">
      <c r="A1284" s="5">
        <v>45.164000000000001</v>
      </c>
      <c r="B1284" s="5" t="s">
        <v>422</v>
      </c>
    </row>
    <row r="1285" spans="1:2">
      <c r="A1285" s="5">
        <v>45.168999999999997</v>
      </c>
      <c r="B1285" s="5" t="s">
        <v>566</v>
      </c>
    </row>
    <row r="1286" spans="1:2">
      <c r="A1286" s="5">
        <v>45.201000000000001</v>
      </c>
      <c r="B1286" s="5" t="s">
        <v>1560</v>
      </c>
    </row>
    <row r="1287" spans="1:2">
      <c r="A1287" s="5">
        <v>45.301000000000002</v>
      </c>
      <c r="B1287" s="5" t="s">
        <v>1561</v>
      </c>
    </row>
    <row r="1288" spans="1:2">
      <c r="A1288" s="5">
        <v>45.308</v>
      </c>
      <c r="B1288" s="5" t="s">
        <v>1562</v>
      </c>
    </row>
    <row r="1289" spans="1:2">
      <c r="A1289" s="5">
        <v>45.308999999999997</v>
      </c>
      <c r="B1289" s="5" t="s">
        <v>141</v>
      </c>
    </row>
    <row r="1290" spans="1:2">
      <c r="A1290" s="5">
        <v>45.31</v>
      </c>
      <c r="B1290" s="5" t="s">
        <v>142</v>
      </c>
    </row>
    <row r="1291" spans="1:2">
      <c r="A1291" s="5">
        <v>45.311</v>
      </c>
      <c r="B1291" s="5" t="s">
        <v>1563</v>
      </c>
    </row>
    <row r="1292" spans="1:2">
      <c r="A1292" s="5">
        <v>45.311999999999998</v>
      </c>
      <c r="B1292" s="5" t="s">
        <v>567</v>
      </c>
    </row>
    <row r="1293" spans="1:2">
      <c r="A1293" s="5">
        <v>45.313000000000002</v>
      </c>
      <c r="B1293" s="5" t="s">
        <v>423</v>
      </c>
    </row>
    <row r="1294" spans="1:2">
      <c r="A1294" s="5">
        <v>45.4</v>
      </c>
      <c r="B1294" s="14" t="s">
        <v>424</v>
      </c>
    </row>
    <row r="1295" spans="1:2">
      <c r="A1295" s="5">
        <v>47.040999999999997</v>
      </c>
      <c r="B1295" s="5" t="s">
        <v>425</v>
      </c>
    </row>
    <row r="1296" spans="1:2">
      <c r="A1296" s="5">
        <v>47.048999999999999</v>
      </c>
      <c r="B1296" s="5" t="s">
        <v>426</v>
      </c>
    </row>
    <row r="1297" spans="1:2">
      <c r="A1297" s="5">
        <v>47.05</v>
      </c>
      <c r="B1297" s="5" t="s">
        <v>427</v>
      </c>
    </row>
    <row r="1298" spans="1:2">
      <c r="A1298" s="5">
        <v>47.07</v>
      </c>
      <c r="B1298" s="5" t="s">
        <v>428</v>
      </c>
    </row>
    <row r="1299" spans="1:2">
      <c r="A1299" s="5">
        <v>47.073999999999998</v>
      </c>
      <c r="B1299" s="5" t="s">
        <v>429</v>
      </c>
    </row>
    <row r="1300" spans="1:2">
      <c r="A1300" s="5">
        <v>47.075000000000003</v>
      </c>
      <c r="B1300" s="5" t="s">
        <v>430</v>
      </c>
    </row>
    <row r="1301" spans="1:2">
      <c r="A1301" s="5">
        <v>47.076000000000001</v>
      </c>
      <c r="B1301" s="5" t="s">
        <v>431</v>
      </c>
    </row>
    <row r="1302" spans="1:2">
      <c r="A1302" s="5">
        <v>47.078000000000003</v>
      </c>
      <c r="B1302" s="5" t="s">
        <v>1564</v>
      </c>
    </row>
    <row r="1303" spans="1:2">
      <c r="A1303" s="5">
        <v>47.079000000000001</v>
      </c>
      <c r="B1303" s="5" t="s">
        <v>568</v>
      </c>
    </row>
    <row r="1304" spans="1:2">
      <c r="A1304" s="5">
        <v>47.082999999999998</v>
      </c>
      <c r="B1304" s="5" t="s">
        <v>569</v>
      </c>
    </row>
    <row r="1305" spans="1:2">
      <c r="A1305" s="5">
        <v>57.000999999999998</v>
      </c>
      <c r="B1305" s="5" t="s">
        <v>1565</v>
      </c>
    </row>
    <row r="1306" spans="1:2">
      <c r="A1306" s="5">
        <v>59.006</v>
      </c>
      <c r="B1306" s="5" t="s">
        <v>1566</v>
      </c>
    </row>
    <row r="1307" spans="1:2">
      <c r="A1307" s="5">
        <v>59.006999999999998</v>
      </c>
      <c r="B1307" s="5" t="s">
        <v>1567</v>
      </c>
    </row>
    <row r="1308" spans="1:2">
      <c r="A1308" s="5">
        <v>59.008000000000003</v>
      </c>
      <c r="B1308" s="5" t="s">
        <v>1568</v>
      </c>
    </row>
    <row r="1309" spans="1:2">
      <c r="A1309" s="5">
        <v>59.011000000000003</v>
      </c>
      <c r="B1309" s="5" t="s">
        <v>1569</v>
      </c>
    </row>
    <row r="1310" spans="1:2">
      <c r="A1310" s="5">
        <v>59.012</v>
      </c>
      <c r="B1310" s="5" t="s">
        <v>1570</v>
      </c>
    </row>
    <row r="1311" spans="1:2">
      <c r="A1311" s="5">
        <v>59.015999999999998</v>
      </c>
      <c r="B1311" s="5" t="s">
        <v>1571</v>
      </c>
    </row>
    <row r="1312" spans="1:2">
      <c r="A1312" s="5">
        <v>59.026000000000003</v>
      </c>
      <c r="B1312" s="5" t="s">
        <v>1572</v>
      </c>
    </row>
    <row r="1313" spans="1:2">
      <c r="A1313" s="5">
        <v>59.036999999999999</v>
      </c>
      <c r="B1313" s="5" t="s">
        <v>432</v>
      </c>
    </row>
    <row r="1314" spans="1:2">
      <c r="A1314" s="5">
        <v>59.040999999999997</v>
      </c>
      <c r="B1314" s="5" t="s">
        <v>1573</v>
      </c>
    </row>
    <row r="1315" spans="1:2">
      <c r="A1315" s="5">
        <v>59.042999999999999</v>
      </c>
      <c r="B1315" s="5" t="s">
        <v>1574</v>
      </c>
    </row>
    <row r="1316" spans="1:2">
      <c r="A1316" s="5">
        <v>59.043999999999997</v>
      </c>
      <c r="B1316" s="5" t="s">
        <v>1575</v>
      </c>
    </row>
    <row r="1317" spans="1:2">
      <c r="A1317" s="5">
        <v>59.045999999999999</v>
      </c>
      <c r="B1317" s="5" t="s">
        <v>1576</v>
      </c>
    </row>
    <row r="1318" spans="1:2">
      <c r="A1318" s="5">
        <v>59.05</v>
      </c>
      <c r="B1318" s="5" t="s">
        <v>1577</v>
      </c>
    </row>
    <row r="1319" spans="1:2">
      <c r="A1319" s="5">
        <v>59.052999999999997</v>
      </c>
      <c r="B1319" s="5" t="s">
        <v>1578</v>
      </c>
    </row>
    <row r="1320" spans="1:2">
      <c r="A1320" s="5">
        <v>59.054000000000002</v>
      </c>
      <c r="B1320" s="5" t="s">
        <v>1579</v>
      </c>
    </row>
    <row r="1321" spans="1:2">
      <c r="A1321" s="5">
        <v>59.058</v>
      </c>
      <c r="B1321" s="5" t="s">
        <v>1580</v>
      </c>
    </row>
    <row r="1322" spans="1:2">
      <c r="A1322" s="5">
        <v>59.061</v>
      </c>
      <c r="B1322" s="5" t="s">
        <v>143</v>
      </c>
    </row>
    <row r="1323" spans="1:2">
      <c r="A1323" s="5">
        <v>59.061999999999998</v>
      </c>
      <c r="B1323" s="5" t="s">
        <v>1581</v>
      </c>
    </row>
    <row r="1324" spans="1:2">
      <c r="A1324" s="5">
        <v>59.064999999999998</v>
      </c>
      <c r="B1324" s="5" t="s">
        <v>1582</v>
      </c>
    </row>
    <row r="1325" spans="1:2">
      <c r="A1325" s="5">
        <v>59.066000000000003</v>
      </c>
      <c r="B1325" s="5" t="s">
        <v>1583</v>
      </c>
    </row>
    <row r="1326" spans="1:2">
      <c r="A1326" s="5">
        <v>59.070999999999998</v>
      </c>
      <c r="B1326" s="14" t="s">
        <v>1584</v>
      </c>
    </row>
    <row r="1327" spans="1:2">
      <c r="A1327" s="5">
        <v>59.072000000000003</v>
      </c>
      <c r="B1327" s="5" t="s">
        <v>1585</v>
      </c>
    </row>
    <row r="1328" spans="1:2">
      <c r="A1328" s="5">
        <v>59.073</v>
      </c>
      <c r="B1328" s="5" t="s">
        <v>1586</v>
      </c>
    </row>
    <row r="1329" spans="1:2">
      <c r="A1329" s="5">
        <v>59.073999999999998</v>
      </c>
      <c r="B1329" s="14" t="s">
        <v>1587</v>
      </c>
    </row>
    <row r="1330" spans="1:2">
      <c r="A1330" s="5">
        <v>59.075000000000003</v>
      </c>
      <c r="B1330" s="5" t="s">
        <v>2271</v>
      </c>
    </row>
    <row r="1331" spans="1:2">
      <c r="A1331" s="5">
        <v>59.076000000000001</v>
      </c>
      <c r="B1331" s="5" t="s">
        <v>2272</v>
      </c>
    </row>
    <row r="1332" spans="1:2">
      <c r="A1332" s="5">
        <v>59.076999999999998</v>
      </c>
      <c r="B1332" s="5" t="s">
        <v>2273</v>
      </c>
    </row>
    <row r="1333" spans="1:2">
      <c r="A1333" s="5">
        <v>59.078000000000003</v>
      </c>
      <c r="B1333" s="5" t="s">
        <v>2274</v>
      </c>
    </row>
    <row r="1334" spans="1:2">
      <c r="A1334" s="5">
        <v>64.004999999999995</v>
      </c>
      <c r="B1334" s="5" t="s">
        <v>1588</v>
      </c>
    </row>
    <row r="1335" spans="1:2">
      <c r="A1335" s="5">
        <v>64.010999999999996</v>
      </c>
      <c r="B1335" s="14" t="s">
        <v>1589</v>
      </c>
    </row>
    <row r="1336" spans="1:2">
      <c r="A1336" s="5">
        <v>64.012</v>
      </c>
      <c r="B1336" s="14" t="s">
        <v>1590</v>
      </c>
    </row>
    <row r="1337" spans="1:2">
      <c r="A1337" s="5">
        <v>64.013000000000005</v>
      </c>
      <c r="B1337" s="14" t="s">
        <v>1591</v>
      </c>
    </row>
    <row r="1338" spans="1:2">
      <c r="A1338" s="5">
        <v>64.013999999999996</v>
      </c>
      <c r="B1338" s="5" t="s">
        <v>1592</v>
      </c>
    </row>
    <row r="1339" spans="1:2">
      <c r="A1339" s="5">
        <v>64.015000000000001</v>
      </c>
      <c r="B1339" s="5" t="s">
        <v>144</v>
      </c>
    </row>
    <row r="1340" spans="1:2">
      <c r="A1340" s="5">
        <v>64.024000000000001</v>
      </c>
      <c r="B1340" s="5" t="s">
        <v>1593</v>
      </c>
    </row>
    <row r="1341" spans="1:2">
      <c r="A1341" s="5">
        <v>64.025999999999996</v>
      </c>
      <c r="B1341" s="5" t="s">
        <v>1594</v>
      </c>
    </row>
    <row r="1342" spans="1:2">
      <c r="A1342" s="5">
        <v>64.027000000000001</v>
      </c>
      <c r="B1342" s="5" t="s">
        <v>1595</v>
      </c>
    </row>
    <row r="1343" spans="1:2">
      <c r="A1343" s="5">
        <v>64.028000000000006</v>
      </c>
      <c r="B1343" s="5" t="s">
        <v>1595</v>
      </c>
    </row>
    <row r="1344" spans="1:2">
      <c r="A1344" s="5">
        <v>64.028999999999996</v>
      </c>
      <c r="B1344" s="14" t="s">
        <v>1596</v>
      </c>
    </row>
    <row r="1345" spans="1:2">
      <c r="A1345" s="5">
        <v>64.03</v>
      </c>
      <c r="B1345" s="14" t="s">
        <v>1597</v>
      </c>
    </row>
    <row r="1346" spans="1:2">
      <c r="A1346" s="5">
        <v>64.031000000000006</v>
      </c>
      <c r="B1346" s="5" t="s">
        <v>1598</v>
      </c>
    </row>
    <row r="1347" spans="1:2">
      <c r="A1347" s="5">
        <v>64.031999999999996</v>
      </c>
      <c r="B1347" s="5" t="s">
        <v>1599</v>
      </c>
    </row>
    <row r="1348" spans="1:2">
      <c r="A1348" s="5">
        <v>64.033000000000001</v>
      </c>
      <c r="B1348" s="5" t="s">
        <v>1600</v>
      </c>
    </row>
    <row r="1349" spans="1:2">
      <c r="A1349" s="5">
        <v>64.034000000000006</v>
      </c>
      <c r="B1349" s="5" t="s">
        <v>433</v>
      </c>
    </row>
    <row r="1350" spans="1:2">
      <c r="A1350" s="5">
        <v>64.034999999999997</v>
      </c>
      <c r="B1350" s="5" t="s">
        <v>1601</v>
      </c>
    </row>
    <row r="1351" spans="1:2">
      <c r="A1351" s="5">
        <v>64.037000000000006</v>
      </c>
      <c r="B1351" s="5" t="s">
        <v>1602</v>
      </c>
    </row>
    <row r="1352" spans="1:2">
      <c r="A1352" s="5">
        <v>64.039000000000001</v>
      </c>
      <c r="B1352" s="5" t="s">
        <v>1603</v>
      </c>
    </row>
    <row r="1353" spans="1:2">
      <c r="A1353" s="5">
        <v>64.040000000000006</v>
      </c>
      <c r="B1353" s="14" t="s">
        <v>1604</v>
      </c>
    </row>
    <row r="1354" spans="1:2">
      <c r="A1354" s="5">
        <v>64.040999999999997</v>
      </c>
      <c r="B1354" s="14" t="s">
        <v>1605</v>
      </c>
    </row>
    <row r="1355" spans="1:2">
      <c r="A1355" s="5">
        <v>64.042000000000002</v>
      </c>
      <c r="B1355" s="14" t="s">
        <v>1606</v>
      </c>
    </row>
    <row r="1356" spans="1:2">
      <c r="A1356" s="5">
        <v>64.043000000000006</v>
      </c>
      <c r="B1356" s="14" t="s">
        <v>1607</v>
      </c>
    </row>
    <row r="1357" spans="1:2">
      <c r="A1357" s="5">
        <v>64.043999999999997</v>
      </c>
      <c r="B1357" s="14" t="s">
        <v>1608</v>
      </c>
    </row>
    <row r="1358" spans="1:2">
      <c r="A1358" s="5">
        <v>64.045000000000002</v>
      </c>
      <c r="B1358" s="14" t="s">
        <v>1609</v>
      </c>
    </row>
    <row r="1359" spans="1:2">
      <c r="A1359" s="5">
        <v>64.046000000000006</v>
      </c>
      <c r="B1359" s="14" t="s">
        <v>1610</v>
      </c>
    </row>
    <row r="1360" spans="1:2">
      <c r="A1360" s="5">
        <v>64.046999999999997</v>
      </c>
      <c r="B1360" s="14" t="s">
        <v>1611</v>
      </c>
    </row>
    <row r="1361" spans="1:2">
      <c r="A1361" s="5">
        <v>64.048000000000002</v>
      </c>
      <c r="B1361" s="14" t="s">
        <v>1612</v>
      </c>
    </row>
    <row r="1362" spans="1:2">
      <c r="A1362" s="5">
        <v>64.049000000000007</v>
      </c>
      <c r="B1362" s="14" t="s">
        <v>1613</v>
      </c>
    </row>
    <row r="1363" spans="1:2">
      <c r="A1363" s="5">
        <v>64.05</v>
      </c>
      <c r="B1363" s="14" t="s">
        <v>1614</v>
      </c>
    </row>
    <row r="1364" spans="1:2">
      <c r="A1364" s="5">
        <v>64.051000000000002</v>
      </c>
      <c r="B1364" s="5" t="s">
        <v>1615</v>
      </c>
    </row>
    <row r="1365" spans="1:2">
      <c r="A1365" s="5">
        <v>64.052000000000007</v>
      </c>
      <c r="B1365" s="14" t="s">
        <v>1616</v>
      </c>
    </row>
    <row r="1366" spans="1:2">
      <c r="A1366" s="5">
        <v>64.052999999999997</v>
      </c>
      <c r="B1366" s="5" t="s">
        <v>1617</v>
      </c>
    </row>
    <row r="1367" spans="1:2">
      <c r="A1367" s="5">
        <v>64.054000000000002</v>
      </c>
      <c r="B1367" s="5" t="s">
        <v>601</v>
      </c>
    </row>
    <row r="1368" spans="1:2">
      <c r="A1368" s="5">
        <v>64.099999999999994</v>
      </c>
      <c r="B1368" s="5" t="s">
        <v>1618</v>
      </c>
    </row>
    <row r="1369" spans="1:2">
      <c r="A1369" s="5">
        <v>64.100999999999999</v>
      </c>
      <c r="B1369" s="5" t="s">
        <v>145</v>
      </c>
    </row>
    <row r="1370" spans="1:2">
      <c r="A1370" s="5">
        <v>64.103999999999999</v>
      </c>
      <c r="B1370" s="5" t="s">
        <v>1619</v>
      </c>
    </row>
    <row r="1371" spans="1:2">
      <c r="A1371" s="5">
        <v>64.105000000000004</v>
      </c>
      <c r="B1371" s="5" t="s">
        <v>1620</v>
      </c>
    </row>
    <row r="1372" spans="1:2">
      <c r="A1372" s="5">
        <v>64.105999999999995</v>
      </c>
      <c r="B1372" s="5" t="s">
        <v>1621</v>
      </c>
    </row>
    <row r="1373" spans="1:2">
      <c r="A1373" s="5">
        <v>64.108999999999995</v>
      </c>
      <c r="B1373" s="5" t="s">
        <v>1622</v>
      </c>
    </row>
    <row r="1374" spans="1:2">
      <c r="A1374" s="5">
        <v>64.11</v>
      </c>
      <c r="B1374" s="5" t="s">
        <v>1623</v>
      </c>
    </row>
    <row r="1375" spans="1:2">
      <c r="A1375" s="5">
        <v>64.114000000000004</v>
      </c>
      <c r="B1375" s="5" t="s">
        <v>1624</v>
      </c>
    </row>
    <row r="1376" spans="1:2">
      <c r="A1376" s="5">
        <v>64.116</v>
      </c>
      <c r="B1376" s="5" t="s">
        <v>1625</v>
      </c>
    </row>
    <row r="1377" spans="1:2">
      <c r="A1377" s="5">
        <v>64.117000000000004</v>
      </c>
      <c r="B1377" s="5" t="s">
        <v>1626</v>
      </c>
    </row>
    <row r="1378" spans="1:2">
      <c r="A1378" s="5">
        <v>64.117999999999995</v>
      </c>
      <c r="B1378" s="5" t="s">
        <v>1627</v>
      </c>
    </row>
    <row r="1379" spans="1:2">
      <c r="A1379" s="5">
        <v>64.12</v>
      </c>
      <c r="B1379" s="5" t="s">
        <v>1628</v>
      </c>
    </row>
    <row r="1380" spans="1:2">
      <c r="A1380" s="5">
        <v>64.123999999999995</v>
      </c>
      <c r="B1380" s="5" t="s">
        <v>1629</v>
      </c>
    </row>
    <row r="1381" spans="1:2">
      <c r="A1381" s="5">
        <v>64.125</v>
      </c>
      <c r="B1381" s="5" t="s">
        <v>146</v>
      </c>
    </row>
    <row r="1382" spans="1:2">
      <c r="A1382" s="5">
        <v>64.126000000000005</v>
      </c>
      <c r="B1382" s="5" t="s">
        <v>1630</v>
      </c>
    </row>
    <row r="1383" spans="1:2">
      <c r="A1383" s="5">
        <v>64.126999999999995</v>
      </c>
      <c r="B1383" s="5" t="s">
        <v>1631</v>
      </c>
    </row>
    <row r="1384" spans="1:2">
      <c r="A1384" s="5">
        <v>64.128</v>
      </c>
      <c r="B1384" s="5" t="s">
        <v>1632</v>
      </c>
    </row>
    <row r="1385" spans="1:2">
      <c r="A1385" s="5">
        <v>64.200999999999993</v>
      </c>
      <c r="B1385" s="5" t="s">
        <v>2213</v>
      </c>
    </row>
    <row r="1386" spans="1:2">
      <c r="A1386" s="5">
        <v>64.201999999999998</v>
      </c>
      <c r="B1386" s="5" t="s">
        <v>2275</v>
      </c>
    </row>
    <row r="1387" spans="1:2">
      <c r="A1387" s="5">
        <v>64.203000000000003</v>
      </c>
      <c r="B1387" s="5" t="s">
        <v>147</v>
      </c>
    </row>
    <row r="1388" spans="1:2">
      <c r="A1388" s="5">
        <v>64.203999999999994</v>
      </c>
      <c r="B1388" s="5" t="s">
        <v>2276</v>
      </c>
    </row>
    <row r="1389" spans="1:2">
      <c r="A1389" s="5">
        <v>64.204999999999998</v>
      </c>
      <c r="B1389" s="5" t="s">
        <v>2277</v>
      </c>
    </row>
    <row r="1390" spans="1:2">
      <c r="A1390" s="5">
        <v>64.206000000000003</v>
      </c>
      <c r="B1390" s="5" t="s">
        <v>2278</v>
      </c>
    </row>
    <row r="1391" spans="1:2">
      <c r="A1391" s="5">
        <v>66.001000000000005</v>
      </c>
      <c r="B1391" s="5" t="s">
        <v>1633</v>
      </c>
    </row>
    <row r="1392" spans="1:2">
      <c r="A1392" s="5">
        <v>66.031999999999996</v>
      </c>
      <c r="B1392" s="5" t="s">
        <v>1634</v>
      </c>
    </row>
    <row r="1393" spans="1:2">
      <c r="A1393" s="5">
        <v>66.033000000000001</v>
      </c>
      <c r="B1393" s="5" t="s">
        <v>1635</v>
      </c>
    </row>
    <row r="1394" spans="1:2">
      <c r="A1394" s="5">
        <v>66.034000000000006</v>
      </c>
      <c r="B1394" s="5" t="s">
        <v>148</v>
      </c>
    </row>
    <row r="1395" spans="1:2">
      <c r="A1395" s="5">
        <v>66.037000000000006</v>
      </c>
      <c r="B1395" s="5" t="s">
        <v>1636</v>
      </c>
    </row>
    <row r="1396" spans="1:2">
      <c r="A1396" s="5">
        <v>66.037999999999997</v>
      </c>
      <c r="B1396" s="5" t="s">
        <v>1637</v>
      </c>
    </row>
    <row r="1397" spans="1:2">
      <c r="A1397" s="5">
        <v>66.039000000000001</v>
      </c>
      <c r="B1397" s="5" t="s">
        <v>2279</v>
      </c>
    </row>
    <row r="1398" spans="1:2">
      <c r="A1398" s="5">
        <v>66.040000000000006</v>
      </c>
      <c r="B1398" s="5" t="s">
        <v>2280</v>
      </c>
    </row>
    <row r="1399" spans="1:2">
      <c r="A1399" s="5">
        <v>66.042000000000002</v>
      </c>
      <c r="B1399" s="5" t="s">
        <v>1638</v>
      </c>
    </row>
    <row r="1400" spans="1:2">
      <c r="A1400" s="5">
        <v>66.11</v>
      </c>
      <c r="B1400" s="5" t="s">
        <v>1639</v>
      </c>
    </row>
    <row r="1401" spans="1:2">
      <c r="A1401" s="5">
        <v>66.120999999999995</v>
      </c>
      <c r="B1401" s="5" t="s">
        <v>1640</v>
      </c>
    </row>
    <row r="1402" spans="1:2">
      <c r="A1402" s="5">
        <v>66.123000000000005</v>
      </c>
      <c r="B1402" s="5" t="s">
        <v>1641</v>
      </c>
    </row>
    <row r="1403" spans="1:2">
      <c r="A1403" s="5">
        <v>66.123999999999995</v>
      </c>
      <c r="B1403" s="5" t="s">
        <v>1642</v>
      </c>
    </row>
    <row r="1404" spans="1:2">
      <c r="A1404" s="5">
        <v>66.125</v>
      </c>
      <c r="B1404" s="5" t="s">
        <v>1643</v>
      </c>
    </row>
    <row r="1405" spans="1:2">
      <c r="A1405" s="5">
        <v>66.126000000000005</v>
      </c>
      <c r="B1405" s="5" t="s">
        <v>1644</v>
      </c>
    </row>
    <row r="1406" spans="1:2">
      <c r="A1406" s="5">
        <v>66.129000000000005</v>
      </c>
      <c r="B1406" s="5" t="s">
        <v>2281</v>
      </c>
    </row>
    <row r="1407" spans="1:2">
      <c r="A1407" s="5">
        <v>66.13</v>
      </c>
      <c r="B1407" s="5" t="s">
        <v>1645</v>
      </c>
    </row>
    <row r="1408" spans="1:2">
      <c r="A1408" s="5">
        <v>66.201999999999998</v>
      </c>
      <c r="B1408" s="5" t="s">
        <v>1646</v>
      </c>
    </row>
    <row r="1409" spans="1:2">
      <c r="A1409" s="5">
        <v>66.203000000000003</v>
      </c>
      <c r="B1409" s="5" t="s">
        <v>434</v>
      </c>
    </row>
    <row r="1410" spans="1:2">
      <c r="A1410" s="5">
        <v>66.203999999999994</v>
      </c>
      <c r="B1410" s="5" t="s">
        <v>1647</v>
      </c>
    </row>
    <row r="1411" spans="1:2">
      <c r="A1411" s="5">
        <v>66.305000000000007</v>
      </c>
      <c r="B1411" s="5" t="s">
        <v>1648</v>
      </c>
    </row>
    <row r="1412" spans="1:2">
      <c r="A1412" s="5">
        <v>66.305999999999997</v>
      </c>
      <c r="B1412" s="5" t="s">
        <v>1649</v>
      </c>
    </row>
    <row r="1413" spans="1:2">
      <c r="A1413" s="5">
        <v>66.308999999999997</v>
      </c>
      <c r="B1413" s="5" t="s">
        <v>1650</v>
      </c>
    </row>
    <row r="1414" spans="1:2">
      <c r="A1414" s="5">
        <v>66.311999999999998</v>
      </c>
      <c r="B1414" s="5" t="s">
        <v>1651</v>
      </c>
    </row>
    <row r="1415" spans="1:2">
      <c r="A1415" s="5">
        <v>66.313000000000002</v>
      </c>
      <c r="B1415" s="5" t="s">
        <v>1652</v>
      </c>
    </row>
    <row r="1416" spans="1:2">
      <c r="A1416" s="5">
        <v>66.418000000000006</v>
      </c>
      <c r="B1416" s="5" t="s">
        <v>1653</v>
      </c>
    </row>
    <row r="1417" spans="1:2">
      <c r="A1417" s="5">
        <v>66.418999999999997</v>
      </c>
      <c r="B1417" s="5" t="s">
        <v>1654</v>
      </c>
    </row>
    <row r="1418" spans="1:2">
      <c r="A1418" s="5">
        <v>66.424000000000007</v>
      </c>
      <c r="B1418" s="5" t="s">
        <v>1655</v>
      </c>
    </row>
    <row r="1419" spans="1:2">
      <c r="A1419" s="5">
        <v>66.432000000000002</v>
      </c>
      <c r="B1419" s="5" t="s">
        <v>1656</v>
      </c>
    </row>
    <row r="1420" spans="1:2">
      <c r="A1420" s="5">
        <v>66.433000000000007</v>
      </c>
      <c r="B1420" s="5" t="s">
        <v>1657</v>
      </c>
    </row>
    <row r="1421" spans="1:2">
      <c r="A1421" s="5">
        <v>66.436000000000007</v>
      </c>
      <c r="B1421" s="5" t="s">
        <v>1658</v>
      </c>
    </row>
    <row r="1422" spans="1:2">
      <c r="A1422" s="5">
        <v>66.436999999999998</v>
      </c>
      <c r="B1422" s="5" t="s">
        <v>1659</v>
      </c>
    </row>
    <row r="1423" spans="1:2">
      <c r="A1423" s="5">
        <v>66.44</v>
      </c>
      <c r="B1423" s="5" t="s">
        <v>1660</v>
      </c>
    </row>
    <row r="1424" spans="1:2">
      <c r="A1424" s="5">
        <v>66.441000000000003</v>
      </c>
      <c r="B1424" s="5" t="s">
        <v>1661</v>
      </c>
    </row>
    <row r="1425" spans="1:2">
      <c r="A1425" s="5">
        <v>66.441999999999993</v>
      </c>
      <c r="B1425" s="5" t="s">
        <v>1662</v>
      </c>
    </row>
    <row r="1426" spans="1:2">
      <c r="A1426" s="5">
        <v>66.442999999999998</v>
      </c>
      <c r="B1426" s="5" t="s">
        <v>1663</v>
      </c>
    </row>
    <row r="1427" spans="1:2">
      <c r="A1427" s="5">
        <v>66.444000000000003</v>
      </c>
      <c r="B1427" s="5" t="s">
        <v>1664</v>
      </c>
    </row>
    <row r="1428" spans="1:2">
      <c r="A1428" s="5">
        <v>66.444999999999993</v>
      </c>
      <c r="B1428" s="5" t="s">
        <v>1665</v>
      </c>
    </row>
    <row r="1429" spans="1:2">
      <c r="A1429" s="5">
        <v>66.445999999999998</v>
      </c>
      <c r="B1429" s="5" t="s">
        <v>1666</v>
      </c>
    </row>
    <row r="1430" spans="1:2">
      <c r="A1430" s="5">
        <v>66.447000000000003</v>
      </c>
      <c r="B1430" s="5" t="s">
        <v>2282</v>
      </c>
    </row>
    <row r="1431" spans="1:2">
      <c r="A1431" s="5">
        <v>66.453999999999994</v>
      </c>
      <c r="B1431" s="5" t="s">
        <v>149</v>
      </c>
    </row>
    <row r="1432" spans="1:2">
      <c r="A1432" s="5">
        <v>66.456000000000003</v>
      </c>
      <c r="B1432" s="5" t="s">
        <v>570</v>
      </c>
    </row>
    <row r="1433" spans="1:2">
      <c r="A1433" s="5">
        <v>66.457999999999998</v>
      </c>
      <c r="B1433" s="5" t="s">
        <v>334</v>
      </c>
    </row>
    <row r="1434" spans="1:2">
      <c r="A1434" s="5">
        <v>66.459999999999994</v>
      </c>
      <c r="B1434" s="5" t="s">
        <v>150</v>
      </c>
    </row>
    <row r="1435" spans="1:2">
      <c r="A1435" s="5">
        <v>66.460999999999999</v>
      </c>
      <c r="B1435" s="5" t="s">
        <v>151</v>
      </c>
    </row>
    <row r="1436" spans="1:2">
      <c r="A1436" s="5">
        <v>66.462000000000003</v>
      </c>
      <c r="B1436" s="5" t="s">
        <v>1667</v>
      </c>
    </row>
    <row r="1437" spans="1:2">
      <c r="A1437" s="5">
        <v>66.465999999999994</v>
      </c>
      <c r="B1437" s="5" t="s">
        <v>152</v>
      </c>
    </row>
    <row r="1438" spans="1:2">
      <c r="A1438" s="5">
        <v>66.468000000000004</v>
      </c>
      <c r="B1438" s="5" t="s">
        <v>1668</v>
      </c>
    </row>
    <row r="1439" spans="1:2">
      <c r="A1439" s="5">
        <v>66.468999999999994</v>
      </c>
      <c r="B1439" s="5" t="s">
        <v>1669</v>
      </c>
    </row>
    <row r="1440" spans="1:2">
      <c r="A1440" s="5">
        <v>66.471999999999994</v>
      </c>
      <c r="B1440" s="5" t="s">
        <v>153</v>
      </c>
    </row>
    <row r="1441" spans="1:2">
      <c r="A1441" s="5">
        <v>66.472999999999999</v>
      </c>
      <c r="B1441" s="5" t="s">
        <v>1670</v>
      </c>
    </row>
    <row r="1442" spans="1:2">
      <c r="A1442" s="5">
        <v>66.474999999999994</v>
      </c>
      <c r="B1442" s="5" t="s">
        <v>1671</v>
      </c>
    </row>
    <row r="1443" spans="1:2">
      <c r="A1443" s="5">
        <v>66.480999999999995</v>
      </c>
      <c r="B1443" s="5" t="s">
        <v>1672</v>
      </c>
    </row>
    <row r="1444" spans="1:2" ht="25">
      <c r="A1444" s="5">
        <v>66.481999999999999</v>
      </c>
      <c r="B1444" s="14" t="s">
        <v>1673</v>
      </c>
    </row>
    <row r="1445" spans="1:2" ht="25">
      <c r="A1445" s="5">
        <v>66.483000000000004</v>
      </c>
      <c r="B1445" s="14" t="s">
        <v>1674</v>
      </c>
    </row>
    <row r="1446" spans="1:2">
      <c r="A1446" s="5">
        <v>66.483999999999995</v>
      </c>
      <c r="B1446" s="5" t="s">
        <v>2283</v>
      </c>
    </row>
    <row r="1447" spans="1:2">
      <c r="A1447" s="5">
        <v>66.507999999999996</v>
      </c>
      <c r="B1447" s="5" t="s">
        <v>1675</v>
      </c>
    </row>
    <row r="1448" spans="1:2">
      <c r="A1448" s="5">
        <v>66.509</v>
      </c>
      <c r="B1448" s="5" t="s">
        <v>571</v>
      </c>
    </row>
    <row r="1449" spans="1:2">
      <c r="A1449" s="5">
        <v>66.510000000000005</v>
      </c>
      <c r="B1449" s="5" t="s">
        <v>1676</v>
      </c>
    </row>
    <row r="1450" spans="1:2">
      <c r="A1450" s="5">
        <v>66.510999999999996</v>
      </c>
      <c r="B1450" s="5" t="s">
        <v>1677</v>
      </c>
    </row>
    <row r="1451" spans="1:2">
      <c r="A1451" s="5">
        <v>66.513999999999996</v>
      </c>
      <c r="B1451" s="14" t="s">
        <v>1678</v>
      </c>
    </row>
    <row r="1452" spans="1:2">
      <c r="A1452" s="5">
        <v>66.516000000000005</v>
      </c>
      <c r="B1452" s="5" t="s">
        <v>1679</v>
      </c>
    </row>
    <row r="1453" spans="1:2">
      <c r="A1453" s="5">
        <v>66.516999999999996</v>
      </c>
      <c r="B1453" s="5" t="s">
        <v>1680</v>
      </c>
    </row>
    <row r="1454" spans="1:2">
      <c r="A1454" s="5">
        <v>66.518000000000001</v>
      </c>
      <c r="B1454" s="5" t="s">
        <v>1681</v>
      </c>
    </row>
    <row r="1455" spans="1:2">
      <c r="A1455" s="5">
        <v>66.521000000000001</v>
      </c>
      <c r="B1455" s="5" t="s">
        <v>1682</v>
      </c>
    </row>
    <row r="1456" spans="1:2">
      <c r="A1456" s="5">
        <v>66.599999999999994</v>
      </c>
      <c r="B1456" s="5" t="s">
        <v>1683</v>
      </c>
    </row>
    <row r="1457" spans="1:2">
      <c r="A1457" s="5">
        <v>66.603999999999999</v>
      </c>
      <c r="B1457" s="5" t="s">
        <v>1684</v>
      </c>
    </row>
    <row r="1458" spans="1:2">
      <c r="A1458" s="5">
        <v>66.605000000000004</v>
      </c>
      <c r="B1458" s="5" t="s">
        <v>154</v>
      </c>
    </row>
    <row r="1459" spans="1:2">
      <c r="A1459" s="5">
        <v>66.608000000000004</v>
      </c>
      <c r="B1459" s="5" t="s">
        <v>1685</v>
      </c>
    </row>
    <row r="1460" spans="1:2">
      <c r="A1460" s="5">
        <v>66.608999999999995</v>
      </c>
      <c r="B1460" s="5" t="s">
        <v>1686</v>
      </c>
    </row>
    <row r="1461" spans="1:2">
      <c r="A1461" s="5">
        <v>66.61</v>
      </c>
      <c r="B1461" s="5" t="s">
        <v>1687</v>
      </c>
    </row>
    <row r="1462" spans="1:2">
      <c r="A1462" s="5">
        <v>66.611000000000004</v>
      </c>
      <c r="B1462" s="5" t="s">
        <v>155</v>
      </c>
    </row>
    <row r="1463" spans="1:2">
      <c r="A1463" s="5">
        <v>66.7</v>
      </c>
      <c r="B1463" s="5" t="s">
        <v>1688</v>
      </c>
    </row>
    <row r="1464" spans="1:2">
      <c r="A1464" s="5">
        <v>66.700999999999993</v>
      </c>
      <c r="B1464" s="5" t="s">
        <v>1689</v>
      </c>
    </row>
    <row r="1465" spans="1:2">
      <c r="A1465" s="5">
        <v>66.706999999999994</v>
      </c>
      <c r="B1465" s="5" t="s">
        <v>1690</v>
      </c>
    </row>
    <row r="1466" spans="1:2">
      <c r="A1466" s="5">
        <v>66.707999999999998</v>
      </c>
      <c r="B1466" s="5" t="s">
        <v>156</v>
      </c>
    </row>
    <row r="1467" spans="1:2">
      <c r="A1467" s="5">
        <v>66.713999999999999</v>
      </c>
      <c r="B1467" s="5" t="s">
        <v>2284</v>
      </c>
    </row>
    <row r="1468" spans="1:2">
      <c r="A1468" s="5">
        <v>66.715999999999994</v>
      </c>
      <c r="B1468" s="5" t="s">
        <v>1691</v>
      </c>
    </row>
    <row r="1469" spans="1:2">
      <c r="A1469" s="5">
        <v>66.716999999999999</v>
      </c>
      <c r="B1469" s="5" t="s">
        <v>1692</v>
      </c>
    </row>
    <row r="1470" spans="1:2">
      <c r="A1470" s="5">
        <v>66.801000000000002</v>
      </c>
      <c r="B1470" s="5" t="s">
        <v>1693</v>
      </c>
    </row>
    <row r="1471" spans="1:2">
      <c r="A1471" s="5">
        <v>66.802000000000007</v>
      </c>
      <c r="B1471" s="5" t="s">
        <v>157</v>
      </c>
    </row>
    <row r="1472" spans="1:2">
      <c r="A1472" s="5">
        <v>66.804000000000002</v>
      </c>
      <c r="B1472" s="5" t="s">
        <v>158</v>
      </c>
    </row>
    <row r="1473" spans="1:2">
      <c r="A1473" s="5">
        <v>66.805000000000007</v>
      </c>
      <c r="B1473" s="5" t="s">
        <v>159</v>
      </c>
    </row>
    <row r="1474" spans="1:2">
      <c r="A1474" s="5">
        <v>66.805999999999997</v>
      </c>
      <c r="B1474" s="5" t="s">
        <v>1694</v>
      </c>
    </row>
    <row r="1475" spans="1:2">
      <c r="A1475" s="5">
        <v>66.808000000000007</v>
      </c>
      <c r="B1475" s="5" t="s">
        <v>1695</v>
      </c>
    </row>
    <row r="1476" spans="1:2">
      <c r="A1476" s="5">
        <v>66.808999999999997</v>
      </c>
      <c r="B1476" s="5" t="s">
        <v>160</v>
      </c>
    </row>
    <row r="1477" spans="1:2">
      <c r="A1477" s="5">
        <v>66.811999999999998</v>
      </c>
      <c r="B1477" s="5" t="s">
        <v>1696</v>
      </c>
    </row>
    <row r="1478" spans="1:2">
      <c r="A1478" s="5">
        <v>66.813000000000002</v>
      </c>
      <c r="B1478" s="5" t="s">
        <v>1697</v>
      </c>
    </row>
    <row r="1479" spans="1:2">
      <c r="A1479" s="5">
        <v>66.813999999999993</v>
      </c>
      <c r="B1479" s="5" t="s">
        <v>1698</v>
      </c>
    </row>
    <row r="1480" spans="1:2">
      <c r="A1480" s="5">
        <v>66.814999999999998</v>
      </c>
      <c r="B1480" s="5" t="s">
        <v>1699</v>
      </c>
    </row>
    <row r="1481" spans="1:2">
      <c r="A1481" s="5">
        <v>66.816000000000003</v>
      </c>
      <c r="B1481" s="5" t="s">
        <v>1700</v>
      </c>
    </row>
    <row r="1482" spans="1:2">
      <c r="A1482" s="5">
        <v>66.816999999999993</v>
      </c>
      <c r="B1482" s="5" t="s">
        <v>161</v>
      </c>
    </row>
    <row r="1483" spans="1:2">
      <c r="A1483" s="5">
        <v>66.817999999999998</v>
      </c>
      <c r="B1483" s="5" t="s">
        <v>2285</v>
      </c>
    </row>
    <row r="1484" spans="1:2">
      <c r="A1484" s="5">
        <v>66.926000000000002</v>
      </c>
      <c r="B1484" s="5" t="s">
        <v>1701</v>
      </c>
    </row>
    <row r="1485" spans="1:2">
      <c r="A1485" s="5">
        <v>66.930999999999997</v>
      </c>
      <c r="B1485" s="5" t="s">
        <v>1702</v>
      </c>
    </row>
    <row r="1486" spans="1:2">
      <c r="A1486" s="5">
        <v>66.95</v>
      </c>
      <c r="B1486" s="5" t="s">
        <v>1703</v>
      </c>
    </row>
    <row r="1487" spans="1:2">
      <c r="A1487" s="5">
        <v>66.950999999999993</v>
      </c>
      <c r="B1487" s="5" t="s">
        <v>1704</v>
      </c>
    </row>
    <row r="1488" spans="1:2">
      <c r="A1488" s="5">
        <v>66.956000000000003</v>
      </c>
      <c r="B1488" s="5" t="s">
        <v>2286</v>
      </c>
    </row>
    <row r="1489" spans="1:2">
      <c r="A1489" s="5">
        <v>66.957999999999998</v>
      </c>
      <c r="B1489" s="5" t="s">
        <v>1705</v>
      </c>
    </row>
    <row r="1490" spans="1:2">
      <c r="A1490" s="5">
        <v>66.960999999999999</v>
      </c>
      <c r="B1490" s="5" t="s">
        <v>1706</v>
      </c>
    </row>
    <row r="1491" spans="1:2">
      <c r="A1491" s="5">
        <v>66.962000000000003</v>
      </c>
      <c r="B1491" s="5" t="s">
        <v>1707</v>
      </c>
    </row>
    <row r="1492" spans="1:2">
      <c r="A1492" s="5">
        <v>66.962999999999994</v>
      </c>
      <c r="B1492" s="5" t="s">
        <v>2287</v>
      </c>
    </row>
    <row r="1493" spans="1:2">
      <c r="A1493" s="5">
        <v>66.963999999999999</v>
      </c>
      <c r="B1493" s="5" t="s">
        <v>2288</v>
      </c>
    </row>
    <row r="1494" spans="1:2">
      <c r="A1494" s="5">
        <v>70.001999999999995</v>
      </c>
      <c r="B1494" s="5" t="s">
        <v>1708</v>
      </c>
    </row>
    <row r="1495" spans="1:2">
      <c r="A1495" s="5">
        <v>70.003</v>
      </c>
      <c r="B1495" s="5" t="s">
        <v>1709</v>
      </c>
    </row>
    <row r="1496" spans="1:2">
      <c r="A1496" s="5">
        <v>77.006</v>
      </c>
      <c r="B1496" s="14" t="s">
        <v>572</v>
      </c>
    </row>
    <row r="1497" spans="1:2">
      <c r="A1497" s="5">
        <v>77.007000000000005</v>
      </c>
      <c r="B1497" s="5" t="s">
        <v>1710</v>
      </c>
    </row>
    <row r="1498" spans="1:2">
      <c r="A1498" s="5">
        <v>77.007999999999996</v>
      </c>
      <c r="B1498" s="5" t="s">
        <v>573</v>
      </c>
    </row>
    <row r="1499" spans="1:2">
      <c r="A1499" s="5">
        <v>77.009</v>
      </c>
      <c r="B1499" s="5" t="s">
        <v>1711</v>
      </c>
    </row>
    <row r="1500" spans="1:2">
      <c r="A1500" s="5">
        <v>81.004999999999995</v>
      </c>
      <c r="B1500" s="5" t="s">
        <v>1712</v>
      </c>
    </row>
    <row r="1501" spans="1:2">
      <c r="A1501" s="5">
        <v>81.007999999999996</v>
      </c>
      <c r="B1501" s="5" t="s">
        <v>1713</v>
      </c>
    </row>
    <row r="1502" spans="1:2">
      <c r="A1502" s="5">
        <v>81.009</v>
      </c>
      <c r="B1502" s="5" t="s">
        <v>1714</v>
      </c>
    </row>
    <row r="1503" spans="1:2">
      <c r="A1503" s="5">
        <v>81.010000000000005</v>
      </c>
      <c r="B1503" s="5" t="s">
        <v>1715</v>
      </c>
    </row>
    <row r="1504" spans="1:2">
      <c r="A1504" s="5">
        <v>81.036000000000001</v>
      </c>
      <c r="B1504" s="14" t="s">
        <v>1716</v>
      </c>
    </row>
    <row r="1505" spans="1:2">
      <c r="A1505" s="5">
        <v>81.040999999999997</v>
      </c>
      <c r="B1505" s="5" t="s">
        <v>162</v>
      </c>
    </row>
    <row r="1506" spans="1:2">
      <c r="A1506" s="5">
        <v>81.042000000000002</v>
      </c>
      <c r="B1506" s="5" t="s">
        <v>163</v>
      </c>
    </row>
    <row r="1507" spans="1:2">
      <c r="A1507" s="5">
        <v>81.049000000000007</v>
      </c>
      <c r="B1507" s="5" t="s">
        <v>574</v>
      </c>
    </row>
    <row r="1508" spans="1:2">
      <c r="A1508" s="5">
        <v>81.057000000000002</v>
      </c>
      <c r="B1508" s="5" t="s">
        <v>1717</v>
      </c>
    </row>
    <row r="1509" spans="1:2">
      <c r="A1509" s="5">
        <v>81.064999999999998</v>
      </c>
      <c r="B1509" s="5" t="s">
        <v>1718</v>
      </c>
    </row>
    <row r="1510" spans="1:2">
      <c r="A1510" s="5">
        <v>81.085999999999999</v>
      </c>
      <c r="B1510" s="5" t="s">
        <v>575</v>
      </c>
    </row>
    <row r="1511" spans="1:2">
      <c r="A1511" s="5">
        <v>81.087000000000003</v>
      </c>
      <c r="B1511" s="5" t="s">
        <v>576</v>
      </c>
    </row>
    <row r="1512" spans="1:2">
      <c r="A1512" s="5">
        <v>81.088999999999999</v>
      </c>
      <c r="B1512" s="5" t="s">
        <v>577</v>
      </c>
    </row>
    <row r="1513" spans="1:2">
      <c r="A1513" s="5">
        <v>81.091999999999999</v>
      </c>
      <c r="B1513" s="5" t="s">
        <v>1720</v>
      </c>
    </row>
    <row r="1514" spans="1:2">
      <c r="A1514" s="5">
        <v>81.102000000000004</v>
      </c>
      <c r="B1514" s="5" t="s">
        <v>1721</v>
      </c>
    </row>
    <row r="1515" spans="1:2">
      <c r="A1515" s="5">
        <v>81.103999999999999</v>
      </c>
      <c r="B1515" s="5" t="s">
        <v>1722</v>
      </c>
    </row>
    <row r="1516" spans="1:2">
      <c r="A1516" s="5">
        <v>81.105000000000004</v>
      </c>
      <c r="B1516" s="14" t="s">
        <v>1723</v>
      </c>
    </row>
    <row r="1517" spans="1:2">
      <c r="A1517" s="5">
        <v>81.105999999999995</v>
      </c>
      <c r="B1517" s="5" t="s">
        <v>1724</v>
      </c>
    </row>
    <row r="1518" spans="1:2">
      <c r="A1518" s="5">
        <v>81.108000000000004</v>
      </c>
      <c r="B1518" s="5" t="s">
        <v>1725</v>
      </c>
    </row>
    <row r="1519" spans="1:2">
      <c r="A1519" s="5">
        <v>81.111999999999995</v>
      </c>
      <c r="B1519" s="5" t="s">
        <v>1726</v>
      </c>
    </row>
    <row r="1520" spans="1:2">
      <c r="A1520" s="5">
        <v>81.113</v>
      </c>
      <c r="B1520" s="5" t="s">
        <v>1727</v>
      </c>
    </row>
    <row r="1521" spans="1:2">
      <c r="A1521" s="5">
        <v>81.117000000000004</v>
      </c>
      <c r="B1521" s="5" t="s">
        <v>1728</v>
      </c>
    </row>
    <row r="1522" spans="1:2">
      <c r="A1522" s="5">
        <v>81.119</v>
      </c>
      <c r="B1522" s="5" t="s">
        <v>164</v>
      </c>
    </row>
    <row r="1523" spans="1:2">
      <c r="A1523" s="5">
        <v>81.120999999999995</v>
      </c>
      <c r="B1523" s="5" t="s">
        <v>578</v>
      </c>
    </row>
    <row r="1524" spans="1:2">
      <c r="A1524" s="5">
        <v>81.122</v>
      </c>
      <c r="B1524" s="5" t="s">
        <v>1729</v>
      </c>
    </row>
    <row r="1525" spans="1:2">
      <c r="A1525" s="5">
        <v>81.123000000000005</v>
      </c>
      <c r="B1525" s="5" t="s">
        <v>1730</v>
      </c>
    </row>
    <row r="1526" spans="1:2">
      <c r="A1526" s="5">
        <v>81.123999999999995</v>
      </c>
      <c r="B1526" s="5" t="s">
        <v>1731</v>
      </c>
    </row>
    <row r="1527" spans="1:2">
      <c r="A1527" s="5">
        <v>81.126000000000005</v>
      </c>
      <c r="B1527" s="5" t="s">
        <v>1732</v>
      </c>
    </row>
    <row r="1528" spans="1:2">
      <c r="A1528" s="5">
        <v>81.128</v>
      </c>
      <c r="B1528" s="5" t="s">
        <v>1734</v>
      </c>
    </row>
    <row r="1529" spans="1:2">
      <c r="A1529" s="5">
        <v>81.131</v>
      </c>
      <c r="B1529" s="5" t="s">
        <v>2289</v>
      </c>
    </row>
    <row r="1530" spans="1:2">
      <c r="A1530" s="5">
        <v>81.135000000000005</v>
      </c>
      <c r="B1530" s="5" t="s">
        <v>579</v>
      </c>
    </row>
    <row r="1531" spans="1:2">
      <c r="A1531" s="5">
        <v>81.135999999999996</v>
      </c>
      <c r="B1531" s="5" t="s">
        <v>1736</v>
      </c>
    </row>
    <row r="1532" spans="1:2">
      <c r="A1532" s="5">
        <v>81.137</v>
      </c>
      <c r="B1532" s="5" t="s">
        <v>1737</v>
      </c>
    </row>
    <row r="1533" spans="1:2">
      <c r="A1533" s="5">
        <v>81.138000000000005</v>
      </c>
      <c r="B1533" s="5" t="s">
        <v>1738</v>
      </c>
    </row>
    <row r="1534" spans="1:2" ht="25">
      <c r="A1534" s="5">
        <v>81.138999999999996</v>
      </c>
      <c r="B1534" s="14" t="s">
        <v>1739</v>
      </c>
    </row>
    <row r="1535" spans="1:2">
      <c r="A1535" s="5">
        <v>81.14</v>
      </c>
      <c r="B1535" s="5" t="s">
        <v>1740</v>
      </c>
    </row>
    <row r="1536" spans="1:2">
      <c r="A1536" s="5">
        <v>81.213999999999999</v>
      </c>
      <c r="B1536" s="5" t="s">
        <v>1741</v>
      </c>
    </row>
    <row r="1537" spans="1:2">
      <c r="A1537" s="5">
        <v>81.25</v>
      </c>
      <c r="B1537" s="5" t="s">
        <v>1742</v>
      </c>
    </row>
    <row r="1538" spans="1:2">
      <c r="A1538" s="5">
        <v>84.001999999999995</v>
      </c>
      <c r="B1538" s="5" t="s">
        <v>165</v>
      </c>
    </row>
    <row r="1539" spans="1:2">
      <c r="A1539" s="5">
        <v>84.004000000000005</v>
      </c>
      <c r="B1539" s="5" t="s">
        <v>1743</v>
      </c>
    </row>
    <row r="1540" spans="1:2">
      <c r="A1540" s="5">
        <v>84.007000000000005</v>
      </c>
      <c r="B1540" s="5" t="s">
        <v>495</v>
      </c>
    </row>
    <row r="1541" spans="1:2">
      <c r="A1541" s="5">
        <v>84.01</v>
      </c>
      <c r="B1541" s="5" t="s">
        <v>166</v>
      </c>
    </row>
    <row r="1542" spans="1:2">
      <c r="A1542" s="5">
        <v>84.010999999999996</v>
      </c>
      <c r="B1542" s="5" t="s">
        <v>167</v>
      </c>
    </row>
    <row r="1543" spans="1:2">
      <c r="A1543" s="5">
        <v>84.013000000000005</v>
      </c>
      <c r="B1543" s="5" t="s">
        <v>168</v>
      </c>
    </row>
    <row r="1544" spans="1:2">
      <c r="A1544" s="5">
        <v>84.015000000000001</v>
      </c>
      <c r="B1544" s="5" t="s">
        <v>1744</v>
      </c>
    </row>
    <row r="1545" spans="1:2">
      <c r="A1545" s="5">
        <v>84.016000000000005</v>
      </c>
      <c r="B1545" s="5" t="s">
        <v>1745</v>
      </c>
    </row>
    <row r="1546" spans="1:2">
      <c r="A1546" s="5">
        <v>84.016999999999996</v>
      </c>
      <c r="B1546" s="5" t="s">
        <v>1746</v>
      </c>
    </row>
    <row r="1547" spans="1:2">
      <c r="A1547" s="5">
        <v>84.018000000000001</v>
      </c>
      <c r="B1547" s="5" t="s">
        <v>1747</v>
      </c>
    </row>
    <row r="1548" spans="1:2">
      <c r="A1548" s="5">
        <v>84.021000000000001</v>
      </c>
      <c r="B1548" s="5" t="s">
        <v>435</v>
      </c>
    </row>
    <row r="1549" spans="1:2">
      <c r="A1549" s="5">
        <v>84.022000000000006</v>
      </c>
      <c r="B1549" s="5" t="s">
        <v>436</v>
      </c>
    </row>
    <row r="1550" spans="1:2">
      <c r="A1550" s="5">
        <v>84.027000000000001</v>
      </c>
      <c r="B1550" s="5" t="s">
        <v>372</v>
      </c>
    </row>
    <row r="1551" spans="1:2">
      <c r="A1551" s="5">
        <v>84.031000000000006</v>
      </c>
      <c r="B1551" s="5" t="s">
        <v>437</v>
      </c>
    </row>
    <row r="1552" spans="1:2">
      <c r="A1552" s="5">
        <v>84.033000000000001</v>
      </c>
      <c r="B1552" s="5" t="s">
        <v>497</v>
      </c>
    </row>
    <row r="1553" spans="1:2">
      <c r="A1553" s="5">
        <v>84.037999999999997</v>
      </c>
      <c r="B1553" s="5" t="s">
        <v>2716</v>
      </c>
    </row>
    <row r="1554" spans="1:2">
      <c r="A1554" s="5">
        <v>84.04</v>
      </c>
      <c r="B1554" s="5" t="s">
        <v>1748</v>
      </c>
    </row>
    <row r="1555" spans="1:2">
      <c r="A1555" s="5">
        <v>84.040999999999997</v>
      </c>
      <c r="B1555" s="5" t="s">
        <v>1749</v>
      </c>
    </row>
    <row r="1556" spans="1:2">
      <c r="A1556" s="5">
        <v>84.042000000000002</v>
      </c>
      <c r="B1556" s="5" t="s">
        <v>504</v>
      </c>
    </row>
    <row r="1557" spans="1:2">
      <c r="A1557" s="5">
        <v>84.043999999999997</v>
      </c>
      <c r="B1557" s="5" t="s">
        <v>506</v>
      </c>
    </row>
    <row r="1558" spans="1:2">
      <c r="A1558" s="5">
        <v>84.046999999999997</v>
      </c>
      <c r="B1558" s="5" t="s">
        <v>507</v>
      </c>
    </row>
    <row r="1559" spans="1:2">
      <c r="A1559" s="5">
        <v>84.048000000000002</v>
      </c>
      <c r="B1559" s="5" t="s">
        <v>169</v>
      </c>
    </row>
    <row r="1560" spans="1:2">
      <c r="A1560" s="5">
        <v>84.051000000000002</v>
      </c>
      <c r="B1560" s="5" t="s">
        <v>170</v>
      </c>
    </row>
    <row r="1561" spans="1:2">
      <c r="A1561" s="5">
        <v>84.06</v>
      </c>
      <c r="B1561" s="5" t="s">
        <v>1750</v>
      </c>
    </row>
    <row r="1562" spans="1:2">
      <c r="A1562" s="5">
        <v>84.063000000000002</v>
      </c>
      <c r="B1562" s="5" t="s">
        <v>498</v>
      </c>
    </row>
    <row r="1563" spans="1:2">
      <c r="A1563" s="5">
        <v>84.066000000000003</v>
      </c>
      <c r="B1563" s="5" t="s">
        <v>508</v>
      </c>
    </row>
    <row r="1564" spans="1:2">
      <c r="A1564" s="5">
        <v>84.100999999999999</v>
      </c>
      <c r="B1564" s="5" t="s">
        <v>1751</v>
      </c>
    </row>
    <row r="1565" spans="1:2">
      <c r="A1565" s="5">
        <v>84.102999999999994</v>
      </c>
      <c r="B1565" s="5" t="s">
        <v>1752</v>
      </c>
    </row>
    <row r="1566" spans="1:2">
      <c r="A1566" s="5">
        <v>84.116</v>
      </c>
      <c r="B1566" s="5" t="s">
        <v>438</v>
      </c>
    </row>
    <row r="1567" spans="1:2">
      <c r="A1567" s="5">
        <v>84.12</v>
      </c>
      <c r="B1567" s="5" t="s">
        <v>439</v>
      </c>
    </row>
    <row r="1568" spans="1:2">
      <c r="A1568" s="5">
        <v>84.126000000000005</v>
      </c>
      <c r="B1568" s="5" t="s">
        <v>171</v>
      </c>
    </row>
    <row r="1569" spans="1:2">
      <c r="A1569" s="5">
        <v>84.129000000000005</v>
      </c>
      <c r="B1569" s="5" t="s">
        <v>440</v>
      </c>
    </row>
    <row r="1570" spans="1:2">
      <c r="A1570" s="5">
        <v>84.141000000000005</v>
      </c>
      <c r="B1570" s="5" t="s">
        <v>1753</v>
      </c>
    </row>
    <row r="1571" spans="1:2">
      <c r="A1571" s="5">
        <v>84.144000000000005</v>
      </c>
      <c r="B1571" s="5" t="s">
        <v>1754</v>
      </c>
    </row>
    <row r="1572" spans="1:2">
      <c r="A1572" s="5">
        <v>84.144999999999996</v>
      </c>
      <c r="B1572" s="5" t="s">
        <v>1755</v>
      </c>
    </row>
    <row r="1573" spans="1:2">
      <c r="A1573" s="5">
        <v>84.149000000000001</v>
      </c>
      <c r="B1573" s="5" t="s">
        <v>441</v>
      </c>
    </row>
    <row r="1574" spans="1:2">
      <c r="A1574" s="5">
        <v>84.153000000000006</v>
      </c>
      <c r="B1574" s="5" t="s">
        <v>2290</v>
      </c>
    </row>
    <row r="1575" spans="1:2">
      <c r="A1575" s="5">
        <v>84.16</v>
      </c>
      <c r="B1575" s="5" t="s">
        <v>1756</v>
      </c>
    </row>
    <row r="1576" spans="1:2">
      <c r="A1576" s="5">
        <v>84.161000000000001</v>
      </c>
      <c r="B1576" s="5" t="s">
        <v>172</v>
      </c>
    </row>
    <row r="1577" spans="1:2">
      <c r="A1577" s="5">
        <v>84.165000000000006</v>
      </c>
      <c r="B1577" s="5" t="s">
        <v>1757</v>
      </c>
    </row>
    <row r="1578" spans="1:2">
      <c r="A1578" s="5">
        <v>84.173000000000002</v>
      </c>
      <c r="B1578" s="5" t="s">
        <v>373</v>
      </c>
    </row>
    <row r="1579" spans="1:2">
      <c r="A1579" s="5">
        <v>84.177000000000007</v>
      </c>
      <c r="B1579" s="5" t="s">
        <v>173</v>
      </c>
    </row>
    <row r="1580" spans="1:2">
      <c r="A1580" s="5">
        <v>84.180999999999997</v>
      </c>
      <c r="B1580" s="5" t="s">
        <v>174</v>
      </c>
    </row>
    <row r="1581" spans="1:2">
      <c r="A1581" s="5">
        <v>84.183999999999997</v>
      </c>
      <c r="B1581" s="5" t="s">
        <v>175</v>
      </c>
    </row>
    <row r="1582" spans="1:2">
      <c r="A1582" s="5">
        <v>84.186999999999998</v>
      </c>
      <c r="B1582" s="5" t="s">
        <v>176</v>
      </c>
    </row>
    <row r="1583" spans="1:2">
      <c r="A1583" s="5">
        <v>84.191000000000003</v>
      </c>
      <c r="B1583" s="5" t="s">
        <v>1758</v>
      </c>
    </row>
    <row r="1584" spans="1:2">
      <c r="A1584" s="5">
        <v>84.195999999999998</v>
      </c>
      <c r="B1584" s="5" t="s">
        <v>177</v>
      </c>
    </row>
    <row r="1585" spans="1:2">
      <c r="A1585" s="5">
        <v>84.2</v>
      </c>
      <c r="B1585" s="5" t="s">
        <v>442</v>
      </c>
    </row>
    <row r="1586" spans="1:2">
      <c r="A1586" s="5">
        <v>84.206000000000003</v>
      </c>
      <c r="B1586" s="5" t="s">
        <v>178</v>
      </c>
    </row>
    <row r="1587" spans="1:2">
      <c r="A1587" s="5">
        <v>84.215000000000003</v>
      </c>
      <c r="B1587" s="5" t="s">
        <v>443</v>
      </c>
    </row>
    <row r="1588" spans="1:2">
      <c r="A1588" s="5">
        <v>84.216999999999999</v>
      </c>
      <c r="B1588" s="5" t="s">
        <v>509</v>
      </c>
    </row>
    <row r="1589" spans="1:2">
      <c r="A1589" s="5">
        <v>84.22</v>
      </c>
      <c r="B1589" s="5" t="s">
        <v>444</v>
      </c>
    </row>
    <row r="1590" spans="1:2">
      <c r="A1590" s="5">
        <v>84.228999999999999</v>
      </c>
      <c r="B1590" s="5" t="s">
        <v>445</v>
      </c>
    </row>
    <row r="1591" spans="1:2">
      <c r="A1591" s="5">
        <v>84.234999999999999</v>
      </c>
      <c r="B1591" s="5" t="s">
        <v>1759</v>
      </c>
    </row>
    <row r="1592" spans="1:2">
      <c r="A1592" s="5">
        <v>84.24</v>
      </c>
      <c r="B1592" s="5" t="s">
        <v>1760</v>
      </c>
    </row>
    <row r="1593" spans="1:2">
      <c r="A1593" s="5">
        <v>84.245000000000005</v>
      </c>
      <c r="B1593" s="5" t="s">
        <v>1761</v>
      </c>
    </row>
    <row r="1594" spans="1:2">
      <c r="A1594" s="5">
        <v>84.245999999999995</v>
      </c>
      <c r="B1594" s="5" t="s">
        <v>1762</v>
      </c>
    </row>
    <row r="1595" spans="1:2">
      <c r="A1595" s="5">
        <v>84.25</v>
      </c>
      <c r="B1595" s="5" t="s">
        <v>1763</v>
      </c>
    </row>
    <row r="1596" spans="1:2">
      <c r="A1596" s="5">
        <v>84.259</v>
      </c>
      <c r="B1596" s="5" t="s">
        <v>1764</v>
      </c>
    </row>
    <row r="1597" spans="1:2">
      <c r="A1597" s="5">
        <v>84.263000000000005</v>
      </c>
      <c r="B1597" s="5" t="s">
        <v>1765</v>
      </c>
    </row>
    <row r="1598" spans="1:2">
      <c r="A1598" s="5">
        <v>84.263999999999996</v>
      </c>
      <c r="B1598" s="5" t="s">
        <v>1766</v>
      </c>
    </row>
    <row r="1599" spans="1:2">
      <c r="A1599" s="5">
        <v>84.268000000000001</v>
      </c>
      <c r="B1599" s="5" t="s">
        <v>499</v>
      </c>
    </row>
    <row r="1600" spans="1:2">
      <c r="A1600" s="5">
        <v>84.274000000000001</v>
      </c>
      <c r="B1600" s="5" t="s">
        <v>1767</v>
      </c>
    </row>
    <row r="1601" spans="1:2">
      <c r="A1601" s="5">
        <v>84.281999999999996</v>
      </c>
      <c r="B1601" s="5" t="s">
        <v>179</v>
      </c>
    </row>
    <row r="1602" spans="1:2">
      <c r="A1602" s="5">
        <v>84.283000000000001</v>
      </c>
      <c r="B1602" s="5" t="s">
        <v>1768</v>
      </c>
    </row>
    <row r="1603" spans="1:2">
      <c r="A1603" s="5">
        <v>84.287000000000006</v>
      </c>
      <c r="B1603" s="5" t="s">
        <v>180</v>
      </c>
    </row>
    <row r="1604" spans="1:2">
      <c r="A1604" s="5">
        <v>84.295000000000002</v>
      </c>
      <c r="B1604" s="5" t="s">
        <v>1769</v>
      </c>
    </row>
    <row r="1605" spans="1:2">
      <c r="A1605" s="5">
        <v>84.299000000000007</v>
      </c>
      <c r="B1605" s="5" t="s">
        <v>1770</v>
      </c>
    </row>
    <row r="1606" spans="1:2">
      <c r="A1606" s="5">
        <v>84.305000000000007</v>
      </c>
      <c r="B1606" s="5" t="s">
        <v>446</v>
      </c>
    </row>
    <row r="1607" spans="1:2">
      <c r="A1607" s="5">
        <v>84.31</v>
      </c>
      <c r="B1607" s="5" t="s">
        <v>1771</v>
      </c>
    </row>
    <row r="1608" spans="1:2">
      <c r="A1608" s="5">
        <v>84.314999999999998</v>
      </c>
      <c r="B1608" s="5" t="s">
        <v>1772</v>
      </c>
    </row>
    <row r="1609" spans="1:2">
      <c r="A1609" s="5">
        <v>84.322999999999993</v>
      </c>
      <c r="B1609" s="5" t="s">
        <v>181</v>
      </c>
    </row>
    <row r="1610" spans="1:2">
      <c r="A1610" s="5">
        <v>84.323999999999998</v>
      </c>
      <c r="B1610" s="5" t="s">
        <v>447</v>
      </c>
    </row>
    <row r="1611" spans="1:2">
      <c r="A1611" s="5">
        <v>84.325000000000003</v>
      </c>
      <c r="B1611" s="5" t="s">
        <v>448</v>
      </c>
    </row>
    <row r="1612" spans="1:2">
      <c r="A1612" s="5">
        <v>84.325999999999993</v>
      </c>
      <c r="B1612" s="5" t="s">
        <v>182</v>
      </c>
    </row>
    <row r="1613" spans="1:2">
      <c r="A1613" s="5">
        <v>84.326999999999998</v>
      </c>
      <c r="B1613" s="5" t="s">
        <v>1773</v>
      </c>
    </row>
    <row r="1614" spans="1:2">
      <c r="A1614" s="5">
        <v>84.328000000000003</v>
      </c>
      <c r="B1614" s="5" t="s">
        <v>1774</v>
      </c>
    </row>
    <row r="1615" spans="1:2">
      <c r="A1615" s="5">
        <v>84.328999999999994</v>
      </c>
      <c r="B1615" s="5" t="s">
        <v>1775</v>
      </c>
    </row>
    <row r="1616" spans="1:2">
      <c r="A1616" s="5">
        <v>84.334000000000003</v>
      </c>
      <c r="B1616" s="5" t="s">
        <v>183</v>
      </c>
    </row>
    <row r="1617" spans="1:2">
      <c r="A1617" s="5">
        <v>84.334999999999994</v>
      </c>
      <c r="B1617" s="5" t="s">
        <v>449</v>
      </c>
    </row>
    <row r="1618" spans="1:2">
      <c r="A1618" s="5">
        <v>84.335999999999999</v>
      </c>
      <c r="B1618" s="5" t="s">
        <v>450</v>
      </c>
    </row>
    <row r="1619" spans="1:2">
      <c r="A1619" s="5">
        <v>84.350999999999999</v>
      </c>
      <c r="B1619" s="5" t="s">
        <v>1776</v>
      </c>
    </row>
    <row r="1620" spans="1:2">
      <c r="A1620" s="5">
        <v>84.353999999999999</v>
      </c>
      <c r="B1620" s="5" t="s">
        <v>1777</v>
      </c>
    </row>
    <row r="1621" spans="1:2">
      <c r="A1621" s="5">
        <v>84.355999999999995</v>
      </c>
      <c r="B1621" s="5" t="s">
        <v>1778</v>
      </c>
    </row>
    <row r="1622" spans="1:2">
      <c r="A1622" s="5">
        <v>84.358000000000004</v>
      </c>
      <c r="B1622" s="5" t="s">
        <v>184</v>
      </c>
    </row>
    <row r="1623" spans="1:2">
      <c r="A1623" s="5">
        <v>84.361999999999995</v>
      </c>
      <c r="B1623" s="5" t="s">
        <v>1779</v>
      </c>
    </row>
    <row r="1624" spans="1:2">
      <c r="A1624" s="5">
        <v>84.364999999999995</v>
      </c>
      <c r="B1624" s="5" t="s">
        <v>185</v>
      </c>
    </row>
    <row r="1625" spans="1:2">
      <c r="A1625" s="5">
        <v>84.367000000000004</v>
      </c>
      <c r="B1625" s="5" t="s">
        <v>186</v>
      </c>
    </row>
    <row r="1626" spans="1:2">
      <c r="A1626" s="5">
        <v>84.367999999999995</v>
      </c>
      <c r="B1626" s="5" t="s">
        <v>187</v>
      </c>
    </row>
    <row r="1627" spans="1:2">
      <c r="A1627" s="5">
        <v>84.369</v>
      </c>
      <c r="B1627" s="5" t="s">
        <v>188</v>
      </c>
    </row>
    <row r="1628" spans="1:2">
      <c r="A1628" s="5">
        <v>84.37</v>
      </c>
      <c r="B1628" s="5" t="s">
        <v>1780</v>
      </c>
    </row>
    <row r="1629" spans="1:2">
      <c r="A1629" s="5">
        <v>84.370999999999995</v>
      </c>
      <c r="B1629" s="5" t="s">
        <v>189</v>
      </c>
    </row>
    <row r="1630" spans="1:2">
      <c r="A1630" s="5">
        <v>84.372</v>
      </c>
      <c r="B1630" s="5" t="s">
        <v>190</v>
      </c>
    </row>
    <row r="1631" spans="1:2">
      <c r="A1631" s="5">
        <v>84.373000000000005</v>
      </c>
      <c r="B1631" s="5" t="s">
        <v>1781</v>
      </c>
    </row>
    <row r="1632" spans="1:2">
      <c r="A1632" s="5">
        <v>84.373999999999995</v>
      </c>
      <c r="B1632" s="5" t="s">
        <v>1782</v>
      </c>
    </row>
    <row r="1633" spans="1:3">
      <c r="A1633" s="5">
        <v>84.379000000000005</v>
      </c>
      <c r="B1633" s="5" t="s">
        <v>500</v>
      </c>
    </row>
    <row r="1634" spans="1:3">
      <c r="A1634" s="5">
        <v>84.38</v>
      </c>
      <c r="B1634" s="5" t="s">
        <v>2291</v>
      </c>
    </row>
    <row r="1635" spans="1:3">
      <c r="A1635" s="5">
        <v>84.382000000000005</v>
      </c>
      <c r="B1635" s="5" t="s">
        <v>451</v>
      </c>
    </row>
    <row r="1636" spans="1:3">
      <c r="A1636" s="5">
        <v>84.403000000000006</v>
      </c>
      <c r="B1636" s="5" t="s">
        <v>1783</v>
      </c>
    </row>
    <row r="1637" spans="1:3">
      <c r="A1637" s="5">
        <v>84.406999999999996</v>
      </c>
      <c r="B1637" s="5" t="s">
        <v>1784</v>
      </c>
    </row>
    <row r="1638" spans="1:3">
      <c r="A1638" s="5">
        <v>84.408000000000001</v>
      </c>
      <c r="B1638" s="5" t="s">
        <v>1785</v>
      </c>
    </row>
    <row r="1639" spans="1:3">
      <c r="A1639" s="5">
        <v>84.411000000000001</v>
      </c>
      <c r="B1639" s="5" t="s">
        <v>1786</v>
      </c>
    </row>
    <row r="1640" spans="1:3">
      <c r="A1640" s="5">
        <v>84.415000000000006</v>
      </c>
      <c r="B1640" s="5" t="s">
        <v>1787</v>
      </c>
    </row>
    <row r="1641" spans="1:3">
      <c r="A1641" s="5">
        <v>84.417000000000002</v>
      </c>
      <c r="B1641" s="5" t="s">
        <v>1788</v>
      </c>
    </row>
    <row r="1642" spans="1:3">
      <c r="A1642" s="5">
        <v>84.421000000000006</v>
      </c>
      <c r="B1642" s="5" t="s">
        <v>191</v>
      </c>
    </row>
    <row r="1643" spans="1:3">
      <c r="A1643" s="5">
        <v>84.421999999999997</v>
      </c>
      <c r="B1643" s="5" t="s">
        <v>1789</v>
      </c>
    </row>
    <row r="1644" spans="1:3">
      <c r="A1644" s="5">
        <v>84.423000000000002</v>
      </c>
      <c r="B1644" s="5" t="s">
        <v>1790</v>
      </c>
    </row>
    <row r="1645" spans="1:3">
      <c r="A1645" s="5">
        <v>84.424000000000007</v>
      </c>
      <c r="B1645" s="5" t="s">
        <v>192</v>
      </c>
    </row>
    <row r="1646" spans="1:3">
      <c r="A1646" s="5">
        <v>84.424999999999997</v>
      </c>
      <c r="B1646" s="5" t="s">
        <v>1791</v>
      </c>
    </row>
    <row r="1647" spans="1:3">
      <c r="A1647" s="52" t="s">
        <v>2376</v>
      </c>
      <c r="B1647" s="14" t="s">
        <v>2387</v>
      </c>
      <c r="C1647" s="5"/>
    </row>
    <row r="1648" spans="1:3">
      <c r="A1648" s="52" t="s">
        <v>2377</v>
      </c>
      <c r="B1648" s="14" t="s">
        <v>2397</v>
      </c>
    </row>
    <row r="1649" spans="1:3">
      <c r="A1649" s="52" t="s">
        <v>320</v>
      </c>
      <c r="B1649" s="14" t="s">
        <v>2385</v>
      </c>
    </row>
    <row r="1650" spans="1:3">
      <c r="A1650" s="52" t="s">
        <v>2378</v>
      </c>
      <c r="B1650" s="14" t="s">
        <v>2386</v>
      </c>
    </row>
    <row r="1651" spans="1:3" ht="25">
      <c r="A1651" s="52" t="s">
        <v>2379</v>
      </c>
      <c r="B1651" s="14" t="s">
        <v>2388</v>
      </c>
    </row>
    <row r="1652" spans="1:3">
      <c r="A1652" s="52" t="s">
        <v>490</v>
      </c>
      <c r="B1652" s="14" t="s">
        <v>2389</v>
      </c>
    </row>
    <row r="1653" spans="1:3">
      <c r="A1653" s="52" t="s">
        <v>491</v>
      </c>
      <c r="B1653" s="14" t="s">
        <v>2390</v>
      </c>
    </row>
    <row r="1654" spans="1:3">
      <c r="A1654" s="52" t="s">
        <v>492</v>
      </c>
      <c r="B1654" s="14" t="s">
        <v>2391</v>
      </c>
    </row>
    <row r="1655" spans="1:3">
      <c r="A1655" s="52" t="s">
        <v>2380</v>
      </c>
      <c r="B1655" s="14" t="s">
        <v>2392</v>
      </c>
    </row>
    <row r="1656" spans="1:3">
      <c r="A1656" s="52" t="s">
        <v>2381</v>
      </c>
      <c r="B1656" s="14" t="s">
        <v>2393</v>
      </c>
    </row>
    <row r="1657" spans="1:3">
      <c r="A1657" s="52" t="s">
        <v>2382</v>
      </c>
      <c r="B1657" s="14" t="s">
        <v>2394</v>
      </c>
    </row>
    <row r="1658" spans="1:3">
      <c r="A1658" s="52" t="s">
        <v>2383</v>
      </c>
      <c r="B1658" s="14" t="s">
        <v>2395</v>
      </c>
    </row>
    <row r="1659" spans="1:3">
      <c r="A1659" s="52" t="s">
        <v>2384</v>
      </c>
      <c r="B1659" s="14" t="s">
        <v>2396</v>
      </c>
    </row>
    <row r="1660" spans="1:3">
      <c r="A1660" s="5">
        <v>84.426000000000002</v>
      </c>
      <c r="B1660" s="5" t="s">
        <v>2292</v>
      </c>
    </row>
    <row r="1661" spans="1:3">
      <c r="A1661" s="5">
        <v>84.938000000000002</v>
      </c>
      <c r="B1661" s="14" t="s">
        <v>193</v>
      </c>
      <c r="C1661" t="s">
        <v>2433</v>
      </c>
    </row>
    <row r="1662" spans="1:3">
      <c r="A1662" s="5">
        <v>85.001999999999995</v>
      </c>
      <c r="B1662" s="5" t="s">
        <v>1792</v>
      </c>
    </row>
    <row r="1663" spans="1:3">
      <c r="A1663" s="5">
        <v>85.2</v>
      </c>
      <c r="B1663" s="5" t="s">
        <v>1793</v>
      </c>
    </row>
    <row r="1664" spans="1:3">
      <c r="A1664" s="5">
        <v>85.4</v>
      </c>
      <c r="B1664" s="5" t="s">
        <v>1794</v>
      </c>
    </row>
    <row r="1665" spans="1:2">
      <c r="A1665" s="5">
        <v>85.402000000000001</v>
      </c>
      <c r="B1665" s="5" t="s">
        <v>1795</v>
      </c>
    </row>
    <row r="1666" spans="1:2">
      <c r="A1666" s="5">
        <v>85.75</v>
      </c>
      <c r="B1666" s="5" t="s">
        <v>1796</v>
      </c>
    </row>
    <row r="1667" spans="1:2">
      <c r="A1667" s="5">
        <v>85.801000000000002</v>
      </c>
      <c r="B1667" s="5" t="s">
        <v>1797</v>
      </c>
    </row>
    <row r="1668" spans="1:2">
      <c r="A1668" s="5">
        <v>85.802000000000007</v>
      </c>
      <c r="B1668" s="5" t="s">
        <v>1798</v>
      </c>
    </row>
    <row r="1669" spans="1:2">
      <c r="A1669" s="5">
        <v>85.802999999999997</v>
      </c>
      <c r="B1669" s="5" t="s">
        <v>1799</v>
      </c>
    </row>
    <row r="1670" spans="1:2">
      <c r="A1670" s="5">
        <v>86.001000000000005</v>
      </c>
      <c r="B1670" s="14" t="s">
        <v>1800</v>
      </c>
    </row>
    <row r="1671" spans="1:2">
      <c r="A1671" s="5">
        <v>87.001999999999995</v>
      </c>
      <c r="B1671" s="5" t="s">
        <v>1801</v>
      </c>
    </row>
    <row r="1672" spans="1:2">
      <c r="A1672" s="5">
        <v>87.051000000000002</v>
      </c>
      <c r="B1672" s="5" t="s">
        <v>1802</v>
      </c>
    </row>
    <row r="1673" spans="1:2">
      <c r="A1673" s="5">
        <v>87.052000000000007</v>
      </c>
      <c r="B1673" s="5" t="s">
        <v>1803</v>
      </c>
    </row>
    <row r="1674" spans="1:2">
      <c r="A1674" s="5">
        <v>89.001000000000005</v>
      </c>
      <c r="B1674" s="5" t="s">
        <v>1804</v>
      </c>
    </row>
    <row r="1675" spans="1:2">
      <c r="A1675" s="5">
        <v>89.003</v>
      </c>
      <c r="B1675" s="5" t="s">
        <v>194</v>
      </c>
    </row>
    <row r="1676" spans="1:2">
      <c r="A1676" s="5">
        <v>90.1</v>
      </c>
      <c r="B1676" s="5" t="s">
        <v>1805</v>
      </c>
    </row>
    <row r="1677" spans="1:2">
      <c r="A1677" s="5">
        <v>90.198999999999998</v>
      </c>
      <c r="B1677" s="5" t="s">
        <v>1806</v>
      </c>
    </row>
    <row r="1678" spans="1:2">
      <c r="A1678" s="5">
        <v>90.2</v>
      </c>
      <c r="B1678" s="5" t="s">
        <v>1807</v>
      </c>
    </row>
    <row r="1679" spans="1:2">
      <c r="A1679" s="5">
        <v>90.200999999999993</v>
      </c>
      <c r="B1679" s="14" t="s">
        <v>1808</v>
      </c>
    </row>
    <row r="1680" spans="1:2">
      <c r="A1680" s="5">
        <v>90.201999999999998</v>
      </c>
      <c r="B1680" s="14" t="s">
        <v>1809</v>
      </c>
    </row>
    <row r="1681" spans="1:2">
      <c r="A1681" s="5">
        <v>90.203000000000003</v>
      </c>
      <c r="B1681" s="14" t="s">
        <v>1810</v>
      </c>
    </row>
    <row r="1682" spans="1:2">
      <c r="A1682" s="5">
        <v>90.203999999999994</v>
      </c>
      <c r="B1682" s="14" t="s">
        <v>1811</v>
      </c>
    </row>
    <row r="1683" spans="1:2">
      <c r="A1683" s="5">
        <v>90.3</v>
      </c>
      <c r="B1683" s="5" t="s">
        <v>1812</v>
      </c>
    </row>
    <row r="1684" spans="1:2">
      <c r="A1684" s="5">
        <v>90.400999999999996</v>
      </c>
      <c r="B1684" s="5" t="s">
        <v>195</v>
      </c>
    </row>
    <row r="1685" spans="1:2">
      <c r="A1685" s="5">
        <v>90.403999999999996</v>
      </c>
      <c r="B1685" s="5" t="s">
        <v>196</v>
      </c>
    </row>
    <row r="1686" spans="1:2">
      <c r="A1686" s="5">
        <v>90.5</v>
      </c>
      <c r="B1686" s="5" t="s">
        <v>1813</v>
      </c>
    </row>
    <row r="1687" spans="1:2">
      <c r="A1687" s="5">
        <v>90.600999999999999</v>
      </c>
      <c r="B1687" s="5" t="s">
        <v>1814</v>
      </c>
    </row>
    <row r="1688" spans="1:2">
      <c r="A1688" s="5">
        <v>91.004999999999995</v>
      </c>
      <c r="B1688" s="5" t="s">
        <v>1815</v>
      </c>
    </row>
    <row r="1689" spans="1:2">
      <c r="A1689" s="5">
        <v>92.001999999999995</v>
      </c>
      <c r="B1689" s="5" t="s">
        <v>1816</v>
      </c>
    </row>
    <row r="1690" spans="1:2">
      <c r="A1690" s="5">
        <v>93.007000000000005</v>
      </c>
      <c r="B1690" s="5" t="s">
        <v>1817</v>
      </c>
    </row>
    <row r="1691" spans="1:2">
      <c r="A1691" s="5">
        <v>93.007999999999996</v>
      </c>
      <c r="B1691" s="5" t="s">
        <v>1818</v>
      </c>
    </row>
    <row r="1692" spans="1:2">
      <c r="A1692" s="5">
        <v>93.010999999999996</v>
      </c>
      <c r="B1692" s="5" t="s">
        <v>1819</v>
      </c>
    </row>
    <row r="1693" spans="1:2">
      <c r="A1693" s="5">
        <v>93.019000000000005</v>
      </c>
      <c r="B1693" s="5" t="s">
        <v>1820</v>
      </c>
    </row>
    <row r="1694" spans="1:2">
      <c r="A1694" s="5">
        <v>93.040999999999997</v>
      </c>
      <c r="B1694" s="5" t="s">
        <v>197</v>
      </c>
    </row>
    <row r="1695" spans="1:2">
      <c r="A1695" s="5">
        <v>93.042000000000002</v>
      </c>
      <c r="B1695" s="5" t="s">
        <v>198</v>
      </c>
    </row>
    <row r="1696" spans="1:2">
      <c r="A1696" s="5">
        <v>93.043000000000006</v>
      </c>
      <c r="B1696" s="5" t="s">
        <v>199</v>
      </c>
    </row>
    <row r="1697" spans="1:2">
      <c r="A1697" s="5">
        <v>93.043999999999997</v>
      </c>
      <c r="B1697" s="5" t="s">
        <v>321</v>
      </c>
    </row>
    <row r="1698" spans="1:2">
      <c r="A1698" s="5">
        <v>93.045000000000002</v>
      </c>
      <c r="B1698" s="5" t="s">
        <v>323</v>
      </c>
    </row>
    <row r="1699" spans="1:2">
      <c r="A1699" s="5">
        <v>93.046999999999997</v>
      </c>
      <c r="B1699" s="5" t="s">
        <v>1821</v>
      </c>
    </row>
    <row r="1700" spans="1:2">
      <c r="A1700" s="5">
        <v>93.048000000000002</v>
      </c>
      <c r="B1700" s="5" t="s">
        <v>200</v>
      </c>
    </row>
    <row r="1701" spans="1:2">
      <c r="A1701" s="5">
        <v>93.051000000000002</v>
      </c>
      <c r="B1701" s="5" t="s">
        <v>1822</v>
      </c>
    </row>
    <row r="1702" spans="1:2">
      <c r="A1702" s="5">
        <v>93.052000000000007</v>
      </c>
      <c r="B1702" s="5" t="s">
        <v>201</v>
      </c>
    </row>
    <row r="1703" spans="1:2">
      <c r="A1703" s="5">
        <v>93.052999999999997</v>
      </c>
      <c r="B1703" s="5" t="s">
        <v>324</v>
      </c>
    </row>
    <row r="1704" spans="1:2">
      <c r="A1704" s="5">
        <v>93.054000000000002</v>
      </c>
      <c r="B1704" s="5" t="s">
        <v>1823</v>
      </c>
    </row>
    <row r="1705" spans="1:2">
      <c r="A1705" s="5">
        <v>93.058999999999997</v>
      </c>
      <c r="B1705" s="5" t="s">
        <v>1824</v>
      </c>
    </row>
    <row r="1706" spans="1:2">
      <c r="A1706" s="5">
        <v>93.06</v>
      </c>
      <c r="B1706" s="5" t="s">
        <v>1825</v>
      </c>
    </row>
    <row r="1707" spans="1:2">
      <c r="A1707" s="5">
        <v>93.061000000000007</v>
      </c>
      <c r="B1707" s="5" t="s">
        <v>1826</v>
      </c>
    </row>
    <row r="1708" spans="1:2">
      <c r="A1708" s="5">
        <v>93.061999999999998</v>
      </c>
      <c r="B1708" s="14" t="s">
        <v>1827</v>
      </c>
    </row>
    <row r="1709" spans="1:2">
      <c r="A1709" s="5">
        <v>93.063999999999993</v>
      </c>
      <c r="B1709" s="14" t="s">
        <v>1828</v>
      </c>
    </row>
    <row r="1710" spans="1:2">
      <c r="A1710" s="5">
        <v>93.064999999999998</v>
      </c>
      <c r="B1710" s="5" t="s">
        <v>1829</v>
      </c>
    </row>
    <row r="1711" spans="1:2">
      <c r="A1711" s="5">
        <v>93.066000000000003</v>
      </c>
      <c r="B1711" s="5" t="s">
        <v>1830</v>
      </c>
    </row>
    <row r="1712" spans="1:2">
      <c r="A1712" s="5">
        <v>93.066999999999993</v>
      </c>
      <c r="B1712" s="5" t="s">
        <v>452</v>
      </c>
    </row>
    <row r="1713" spans="1:2">
      <c r="A1713" s="5">
        <v>93.067999999999998</v>
      </c>
      <c r="B1713" s="5" t="s">
        <v>1831</v>
      </c>
    </row>
    <row r="1714" spans="1:2">
      <c r="A1714" s="5">
        <v>93.069000000000003</v>
      </c>
      <c r="B1714" s="5" t="s">
        <v>202</v>
      </c>
    </row>
    <row r="1715" spans="1:2">
      <c r="A1715" s="5">
        <v>93.07</v>
      </c>
      <c r="B1715" s="5" t="s">
        <v>203</v>
      </c>
    </row>
    <row r="1716" spans="1:2">
      <c r="A1716" s="5">
        <v>93.070999999999998</v>
      </c>
      <c r="B1716" s="5" t="s">
        <v>204</v>
      </c>
    </row>
    <row r="1717" spans="1:2">
      <c r="A1717" s="5">
        <v>93.072000000000003</v>
      </c>
      <c r="B1717" s="5" t="s">
        <v>205</v>
      </c>
    </row>
    <row r="1718" spans="1:2">
      <c r="A1718" s="5">
        <v>93.072999999999993</v>
      </c>
      <c r="B1718" s="5" t="s">
        <v>206</v>
      </c>
    </row>
    <row r="1719" spans="1:2" ht="25">
      <c r="A1719" s="5">
        <v>93.073999999999998</v>
      </c>
      <c r="B1719" s="14" t="s">
        <v>1832</v>
      </c>
    </row>
    <row r="1720" spans="1:2">
      <c r="A1720" s="5">
        <v>93.076999999999998</v>
      </c>
      <c r="B1720" s="5" t="s">
        <v>580</v>
      </c>
    </row>
    <row r="1721" spans="1:2">
      <c r="A1721" s="5">
        <v>93.078000000000003</v>
      </c>
      <c r="B1721" s="5" t="s">
        <v>1833</v>
      </c>
    </row>
    <row r="1722" spans="1:2">
      <c r="A1722" s="5">
        <v>93.078999999999994</v>
      </c>
      <c r="B1722" s="5" t="s">
        <v>207</v>
      </c>
    </row>
    <row r="1723" spans="1:2">
      <c r="A1723" s="5">
        <v>93.08</v>
      </c>
      <c r="B1723" s="5" t="s">
        <v>1834</v>
      </c>
    </row>
    <row r="1724" spans="1:2">
      <c r="A1724" s="5">
        <v>93.081000000000003</v>
      </c>
      <c r="B1724" s="5" t="s">
        <v>1835</v>
      </c>
    </row>
    <row r="1725" spans="1:2">
      <c r="A1725" s="5">
        <v>93.081999999999994</v>
      </c>
      <c r="B1725" s="5" t="s">
        <v>1836</v>
      </c>
    </row>
    <row r="1726" spans="1:2">
      <c r="A1726" s="5">
        <v>93.082999999999998</v>
      </c>
      <c r="B1726" s="5" t="s">
        <v>1837</v>
      </c>
    </row>
    <row r="1727" spans="1:2">
      <c r="A1727" s="5">
        <v>93.084000000000003</v>
      </c>
      <c r="B1727" s="5" t="s">
        <v>581</v>
      </c>
    </row>
    <row r="1728" spans="1:2">
      <c r="A1728" s="5">
        <v>93.084999999999994</v>
      </c>
      <c r="B1728" s="5" t="s">
        <v>1838</v>
      </c>
    </row>
    <row r="1729" spans="1:2">
      <c r="A1729" s="5">
        <v>93.085999999999999</v>
      </c>
      <c r="B1729" s="5" t="s">
        <v>1839</v>
      </c>
    </row>
    <row r="1730" spans="1:2">
      <c r="A1730" s="5">
        <v>93.087000000000003</v>
      </c>
      <c r="B1730" s="5" t="s">
        <v>1840</v>
      </c>
    </row>
    <row r="1731" spans="1:2">
      <c r="A1731" s="5">
        <v>93.087999999999994</v>
      </c>
      <c r="B1731" s="5" t="s">
        <v>1841</v>
      </c>
    </row>
    <row r="1732" spans="1:2">
      <c r="A1732" s="5">
        <v>93.088999999999999</v>
      </c>
      <c r="B1732" s="5" t="s">
        <v>1842</v>
      </c>
    </row>
    <row r="1733" spans="1:2">
      <c r="A1733" s="5">
        <v>93.09</v>
      </c>
      <c r="B1733" s="5" t="s">
        <v>208</v>
      </c>
    </row>
    <row r="1734" spans="1:2">
      <c r="A1734" s="5">
        <v>93.091999999999999</v>
      </c>
      <c r="B1734" s="5" t="s">
        <v>209</v>
      </c>
    </row>
    <row r="1735" spans="1:2">
      <c r="A1735" s="5">
        <v>93.093000000000004</v>
      </c>
      <c r="B1735" s="14" t="s">
        <v>1843</v>
      </c>
    </row>
    <row r="1736" spans="1:2">
      <c r="A1736" s="5">
        <v>93.096999999999994</v>
      </c>
      <c r="B1736" s="5" t="s">
        <v>1844</v>
      </c>
    </row>
    <row r="1737" spans="1:2">
      <c r="A1737" s="5">
        <v>93.097999999999999</v>
      </c>
      <c r="B1737" s="14" t="s">
        <v>1845</v>
      </c>
    </row>
    <row r="1738" spans="1:2">
      <c r="A1738" s="5">
        <v>93.099000000000004</v>
      </c>
      <c r="B1738" s="5" t="s">
        <v>1846</v>
      </c>
    </row>
    <row r="1739" spans="1:2">
      <c r="A1739" s="5">
        <v>93.102999999999994</v>
      </c>
      <c r="B1739" s="5" t="s">
        <v>210</v>
      </c>
    </row>
    <row r="1740" spans="1:2">
      <c r="A1740" s="5">
        <v>93.103999999999999</v>
      </c>
      <c r="B1740" s="5" t="s">
        <v>211</v>
      </c>
    </row>
    <row r="1741" spans="1:2">
      <c r="A1741" s="5">
        <v>93.106999999999999</v>
      </c>
      <c r="B1741" s="5" t="s">
        <v>453</v>
      </c>
    </row>
    <row r="1742" spans="1:2">
      <c r="A1742" s="5">
        <v>93.11</v>
      </c>
      <c r="B1742" s="5" t="s">
        <v>212</v>
      </c>
    </row>
    <row r="1743" spans="1:2">
      <c r="A1743" s="5">
        <v>93.113</v>
      </c>
      <c r="B1743" s="5" t="s">
        <v>582</v>
      </c>
    </row>
    <row r="1744" spans="1:2">
      <c r="A1744" s="5">
        <v>93.116</v>
      </c>
      <c r="B1744" s="5" t="s">
        <v>213</v>
      </c>
    </row>
    <row r="1745" spans="1:2">
      <c r="A1745" s="5">
        <v>93.117000000000004</v>
      </c>
      <c r="B1745" s="5" t="s">
        <v>1847</v>
      </c>
    </row>
    <row r="1746" spans="1:2">
      <c r="A1746" s="5">
        <v>93.117999999999995</v>
      </c>
      <c r="B1746" s="5" t="s">
        <v>214</v>
      </c>
    </row>
    <row r="1747" spans="1:2">
      <c r="A1747" s="5">
        <v>93.120999999999995</v>
      </c>
      <c r="B1747" s="5" t="s">
        <v>454</v>
      </c>
    </row>
    <row r="1748" spans="1:2">
      <c r="A1748" s="5">
        <v>93.123000000000005</v>
      </c>
      <c r="B1748" s="5" t="s">
        <v>1848</v>
      </c>
    </row>
    <row r="1749" spans="1:2">
      <c r="A1749" s="5">
        <v>93.123999999999995</v>
      </c>
      <c r="B1749" s="5" t="s">
        <v>455</v>
      </c>
    </row>
    <row r="1750" spans="1:2">
      <c r="A1750" s="5">
        <v>93.126999999999995</v>
      </c>
      <c r="B1750" s="5" t="s">
        <v>215</v>
      </c>
    </row>
    <row r="1751" spans="1:2">
      <c r="A1751" s="5">
        <v>93.129000000000005</v>
      </c>
      <c r="B1751" s="5" t="s">
        <v>1849</v>
      </c>
    </row>
    <row r="1752" spans="1:2">
      <c r="A1752" s="5">
        <v>93.13</v>
      </c>
      <c r="B1752" s="5" t="s">
        <v>216</v>
      </c>
    </row>
    <row r="1753" spans="1:2">
      <c r="A1753" s="5">
        <v>93.134</v>
      </c>
      <c r="B1753" s="5" t="s">
        <v>1850</v>
      </c>
    </row>
    <row r="1754" spans="1:2">
      <c r="A1754" s="5">
        <v>93.135000000000005</v>
      </c>
      <c r="B1754" s="5" t="s">
        <v>583</v>
      </c>
    </row>
    <row r="1755" spans="1:2">
      <c r="A1755" s="5">
        <v>93.135999999999996</v>
      </c>
      <c r="B1755" s="5" t="s">
        <v>217</v>
      </c>
    </row>
    <row r="1756" spans="1:2">
      <c r="A1756" s="5">
        <v>93.137</v>
      </c>
      <c r="B1756" s="5" t="s">
        <v>1851</v>
      </c>
    </row>
    <row r="1757" spans="1:2">
      <c r="A1757" s="5">
        <v>93.138000000000005</v>
      </c>
      <c r="B1757" s="5" t="s">
        <v>1852</v>
      </c>
    </row>
    <row r="1758" spans="1:2">
      <c r="A1758" s="5">
        <v>93.14</v>
      </c>
      <c r="B1758" s="5" t="s">
        <v>1853</v>
      </c>
    </row>
    <row r="1759" spans="1:2">
      <c r="A1759" s="5">
        <v>93.141999999999996</v>
      </c>
      <c r="B1759" s="5" t="s">
        <v>584</v>
      </c>
    </row>
    <row r="1760" spans="1:2">
      <c r="A1760" s="5">
        <v>93.143000000000001</v>
      </c>
      <c r="B1760" s="5" t="s">
        <v>585</v>
      </c>
    </row>
    <row r="1761" spans="1:2">
      <c r="A1761" s="5">
        <v>93.144999999999996</v>
      </c>
      <c r="B1761" s="5" t="s">
        <v>1854</v>
      </c>
    </row>
    <row r="1762" spans="1:2">
      <c r="A1762" s="5">
        <v>93.15</v>
      </c>
      <c r="B1762" s="5" t="s">
        <v>218</v>
      </c>
    </row>
    <row r="1763" spans="1:2">
      <c r="A1763" s="5">
        <v>93.153000000000006</v>
      </c>
      <c r="B1763" s="5" t="s">
        <v>1855</v>
      </c>
    </row>
    <row r="1764" spans="1:2">
      <c r="A1764" s="5">
        <v>93.155000000000001</v>
      </c>
      <c r="B1764" s="5" t="s">
        <v>456</v>
      </c>
    </row>
    <row r="1765" spans="1:2">
      <c r="A1765" s="5">
        <v>93.156999999999996</v>
      </c>
      <c r="B1765" s="5" t="s">
        <v>1856</v>
      </c>
    </row>
    <row r="1766" spans="1:2">
      <c r="A1766" s="5">
        <v>93.161000000000001</v>
      </c>
      <c r="B1766" s="5" t="s">
        <v>1857</v>
      </c>
    </row>
    <row r="1767" spans="1:2">
      <c r="A1767" s="5">
        <v>93.162000000000006</v>
      </c>
      <c r="B1767" s="5" t="s">
        <v>1858</v>
      </c>
    </row>
    <row r="1768" spans="1:2">
      <c r="A1768" s="5">
        <v>93.164000000000001</v>
      </c>
      <c r="B1768" s="5" t="s">
        <v>1859</v>
      </c>
    </row>
    <row r="1769" spans="1:2">
      <c r="A1769" s="5">
        <v>93.165000000000006</v>
      </c>
      <c r="B1769" s="5" t="s">
        <v>219</v>
      </c>
    </row>
    <row r="1770" spans="1:2">
      <c r="A1770" s="5">
        <v>93.171999999999997</v>
      </c>
      <c r="B1770" s="5" t="s">
        <v>457</v>
      </c>
    </row>
    <row r="1771" spans="1:2">
      <c r="A1771" s="5">
        <v>93.173000000000002</v>
      </c>
      <c r="B1771" s="5" t="s">
        <v>586</v>
      </c>
    </row>
    <row r="1772" spans="1:2">
      <c r="A1772" s="5">
        <v>93.177999999999997</v>
      </c>
      <c r="B1772" s="5" t="s">
        <v>458</v>
      </c>
    </row>
    <row r="1773" spans="1:2">
      <c r="A1773" s="5">
        <v>93.183999999999997</v>
      </c>
      <c r="B1773" s="5" t="s">
        <v>220</v>
      </c>
    </row>
    <row r="1774" spans="1:2">
      <c r="A1774" s="5">
        <v>93.185000000000002</v>
      </c>
      <c r="B1774" s="5" t="s">
        <v>1860</v>
      </c>
    </row>
    <row r="1775" spans="1:2">
      <c r="A1775" s="5">
        <v>93.186000000000007</v>
      </c>
      <c r="B1775" s="5" t="s">
        <v>1861</v>
      </c>
    </row>
    <row r="1776" spans="1:2">
      <c r="A1776" s="5">
        <v>93.186999999999998</v>
      </c>
      <c r="B1776" s="5" t="s">
        <v>1862</v>
      </c>
    </row>
    <row r="1777" spans="1:2">
      <c r="A1777" s="5">
        <v>93.191000000000003</v>
      </c>
      <c r="B1777" s="5" t="s">
        <v>1863</v>
      </c>
    </row>
    <row r="1778" spans="1:2">
      <c r="A1778" s="5">
        <v>93.192999999999998</v>
      </c>
      <c r="B1778" s="5" t="s">
        <v>1864</v>
      </c>
    </row>
    <row r="1779" spans="1:2">
      <c r="A1779" s="5">
        <v>93.197000000000003</v>
      </c>
      <c r="B1779" s="5" t="s">
        <v>221</v>
      </c>
    </row>
    <row r="1780" spans="1:2">
      <c r="A1780" s="5">
        <v>93.209000000000003</v>
      </c>
      <c r="B1780" s="14" t="s">
        <v>1865</v>
      </c>
    </row>
    <row r="1781" spans="1:2">
      <c r="A1781" s="5">
        <v>93.21</v>
      </c>
      <c r="B1781" s="5" t="s">
        <v>1866</v>
      </c>
    </row>
    <row r="1782" spans="1:2">
      <c r="A1782" s="5">
        <v>93.210999999999999</v>
      </c>
      <c r="B1782" s="5" t="s">
        <v>222</v>
      </c>
    </row>
    <row r="1783" spans="1:2">
      <c r="A1783" s="5">
        <v>93.212999999999994</v>
      </c>
      <c r="B1783" s="5" t="s">
        <v>459</v>
      </c>
    </row>
    <row r="1784" spans="1:2">
      <c r="A1784" s="5">
        <v>93.216999999999999</v>
      </c>
      <c r="B1784" s="5" t="s">
        <v>223</v>
      </c>
    </row>
    <row r="1785" spans="1:2">
      <c r="A1785" s="5">
        <v>93.22</v>
      </c>
      <c r="B1785" s="5" t="s">
        <v>1867</v>
      </c>
    </row>
    <row r="1786" spans="1:2">
      <c r="A1786" s="5">
        <v>93.222999999999999</v>
      </c>
      <c r="B1786" s="5" t="s">
        <v>1868</v>
      </c>
    </row>
    <row r="1787" spans="1:2">
      <c r="A1787" s="5">
        <v>93.224000000000004</v>
      </c>
      <c r="B1787" s="5" t="s">
        <v>1869</v>
      </c>
    </row>
    <row r="1788" spans="1:2">
      <c r="A1788" s="5">
        <v>93.224999999999994</v>
      </c>
      <c r="B1788" s="5" t="s">
        <v>1870</v>
      </c>
    </row>
    <row r="1789" spans="1:2">
      <c r="A1789" s="5">
        <v>93.225999999999999</v>
      </c>
      <c r="B1789" s="5" t="s">
        <v>460</v>
      </c>
    </row>
    <row r="1790" spans="1:2">
      <c r="A1790" s="5">
        <v>93.227999999999994</v>
      </c>
      <c r="B1790" s="5" t="s">
        <v>1871</v>
      </c>
    </row>
    <row r="1791" spans="1:2">
      <c r="A1791" s="5">
        <v>93.230999999999995</v>
      </c>
      <c r="B1791" s="5" t="s">
        <v>1872</v>
      </c>
    </row>
    <row r="1792" spans="1:2">
      <c r="A1792" s="5">
        <v>93.231999999999999</v>
      </c>
      <c r="B1792" s="5" t="s">
        <v>1873</v>
      </c>
    </row>
    <row r="1793" spans="1:2">
      <c r="A1793" s="5">
        <v>93.233000000000004</v>
      </c>
      <c r="B1793" s="5" t="s">
        <v>461</v>
      </c>
    </row>
    <row r="1794" spans="1:2">
      <c r="A1794" s="5">
        <v>93.233999999999995</v>
      </c>
      <c r="B1794" s="5" t="s">
        <v>224</v>
      </c>
    </row>
    <row r="1795" spans="1:2">
      <c r="A1795" s="5">
        <v>93.234999999999999</v>
      </c>
      <c r="B1795" s="5" t="s">
        <v>225</v>
      </c>
    </row>
    <row r="1796" spans="1:2">
      <c r="A1796" s="5">
        <v>93.236000000000004</v>
      </c>
      <c r="B1796" s="5" t="s">
        <v>226</v>
      </c>
    </row>
    <row r="1797" spans="1:2">
      <c r="A1797" s="5">
        <v>93.236999999999995</v>
      </c>
      <c r="B1797" s="5" t="s">
        <v>1874</v>
      </c>
    </row>
    <row r="1798" spans="1:2">
      <c r="A1798" s="5">
        <v>93.239000000000004</v>
      </c>
      <c r="B1798" s="5" t="s">
        <v>1875</v>
      </c>
    </row>
    <row r="1799" spans="1:2">
      <c r="A1799" s="5">
        <v>93.24</v>
      </c>
      <c r="B1799" s="5" t="s">
        <v>1876</v>
      </c>
    </row>
    <row r="1800" spans="1:2">
      <c r="A1800" s="5">
        <v>93.241</v>
      </c>
      <c r="B1800" s="5" t="s">
        <v>1877</v>
      </c>
    </row>
    <row r="1801" spans="1:2">
      <c r="A1801" s="5">
        <v>93.242000000000004</v>
      </c>
      <c r="B1801" s="5" t="s">
        <v>462</v>
      </c>
    </row>
    <row r="1802" spans="1:2">
      <c r="A1802" s="5">
        <v>93.242999999999995</v>
      </c>
      <c r="B1802" s="5" t="s">
        <v>227</v>
      </c>
    </row>
    <row r="1803" spans="1:2">
      <c r="A1803" s="5">
        <v>93.247</v>
      </c>
      <c r="B1803" s="5" t="s">
        <v>1878</v>
      </c>
    </row>
    <row r="1804" spans="1:2">
      <c r="A1804" s="5">
        <v>93.25</v>
      </c>
      <c r="B1804" s="5" t="s">
        <v>1879</v>
      </c>
    </row>
    <row r="1805" spans="1:2">
      <c r="A1805" s="5">
        <v>93.251000000000005</v>
      </c>
      <c r="B1805" s="5" t="s">
        <v>228</v>
      </c>
    </row>
    <row r="1806" spans="1:2">
      <c r="A1806" s="5">
        <v>93.253</v>
      </c>
      <c r="B1806" s="5" t="s">
        <v>463</v>
      </c>
    </row>
    <row r="1807" spans="1:2">
      <c r="A1807" s="5">
        <v>93.254999999999995</v>
      </c>
      <c r="B1807" s="5" t="s">
        <v>1880</v>
      </c>
    </row>
    <row r="1808" spans="1:2">
      <c r="A1808" s="5">
        <v>93.257000000000005</v>
      </c>
      <c r="B1808" s="5" t="s">
        <v>1881</v>
      </c>
    </row>
    <row r="1809" spans="1:2">
      <c r="A1809" s="5">
        <v>93.26</v>
      </c>
      <c r="B1809" s="5" t="s">
        <v>1882</v>
      </c>
    </row>
    <row r="1810" spans="1:2">
      <c r="A1810" s="5">
        <v>93.260999999999996</v>
      </c>
      <c r="B1810" s="5" t="s">
        <v>1883</v>
      </c>
    </row>
    <row r="1811" spans="1:2">
      <c r="A1811" s="5">
        <v>93.262</v>
      </c>
      <c r="B1811" s="5" t="s">
        <v>229</v>
      </c>
    </row>
    <row r="1812" spans="1:2">
      <c r="A1812" s="5">
        <v>93.263999999999996</v>
      </c>
      <c r="B1812" s="5" t="s">
        <v>501</v>
      </c>
    </row>
    <row r="1813" spans="1:2">
      <c r="A1813" s="5">
        <v>93.266000000000005</v>
      </c>
      <c r="B1813" s="5" t="s">
        <v>1884</v>
      </c>
    </row>
    <row r="1814" spans="1:2">
      <c r="A1814" s="5">
        <v>93.268000000000001</v>
      </c>
      <c r="B1814" s="5" t="s">
        <v>230</v>
      </c>
    </row>
    <row r="1815" spans="1:2">
      <c r="A1815" s="5">
        <v>93.269000000000005</v>
      </c>
      <c r="B1815" s="5" t="s">
        <v>1885</v>
      </c>
    </row>
    <row r="1816" spans="1:2">
      <c r="A1816" s="5">
        <v>93.27</v>
      </c>
      <c r="B1816" s="5" t="s">
        <v>231</v>
      </c>
    </row>
    <row r="1817" spans="1:2">
      <c r="A1817" s="5">
        <v>93.272999999999996</v>
      </c>
      <c r="B1817" s="5" t="s">
        <v>464</v>
      </c>
    </row>
    <row r="1818" spans="1:2">
      <c r="A1818" s="5">
        <v>93.275999999999996</v>
      </c>
      <c r="B1818" s="5" t="s">
        <v>232</v>
      </c>
    </row>
    <row r="1819" spans="1:2">
      <c r="A1819" s="5">
        <v>93.278999999999996</v>
      </c>
      <c r="B1819" s="5" t="s">
        <v>465</v>
      </c>
    </row>
    <row r="1820" spans="1:2">
      <c r="A1820" s="5">
        <v>93.28</v>
      </c>
      <c r="B1820" s="5" t="s">
        <v>1886</v>
      </c>
    </row>
    <row r="1821" spans="1:2">
      <c r="A1821" s="5">
        <v>93.283000000000001</v>
      </c>
      <c r="B1821" s="5" t="s">
        <v>233</v>
      </c>
    </row>
    <row r="1822" spans="1:2">
      <c r="A1822" s="5">
        <v>93.284000000000006</v>
      </c>
      <c r="B1822" s="5" t="s">
        <v>1887</v>
      </c>
    </row>
    <row r="1823" spans="1:2">
      <c r="A1823" s="5">
        <v>93.284999999999997</v>
      </c>
      <c r="B1823" s="5" t="s">
        <v>1888</v>
      </c>
    </row>
    <row r="1824" spans="1:2">
      <c r="A1824" s="5">
        <v>93.286000000000001</v>
      </c>
      <c r="B1824" s="5" t="s">
        <v>466</v>
      </c>
    </row>
    <row r="1825" spans="1:2">
      <c r="A1825" s="5">
        <v>93.287999999999997</v>
      </c>
      <c r="B1825" s="5" t="s">
        <v>1889</v>
      </c>
    </row>
    <row r="1826" spans="1:2">
      <c r="A1826" s="5">
        <v>93.290999999999997</v>
      </c>
      <c r="B1826" s="5" t="s">
        <v>1890</v>
      </c>
    </row>
    <row r="1827" spans="1:2">
      <c r="A1827" s="5">
        <v>93.296999999999997</v>
      </c>
      <c r="B1827" s="5" t="s">
        <v>1892</v>
      </c>
    </row>
    <row r="1828" spans="1:2">
      <c r="A1828" s="5">
        <v>93.3</v>
      </c>
      <c r="B1828" s="5" t="s">
        <v>1893</v>
      </c>
    </row>
    <row r="1829" spans="1:2">
      <c r="A1829" s="5">
        <v>93.301000000000002</v>
      </c>
      <c r="B1829" s="5" t="s">
        <v>235</v>
      </c>
    </row>
    <row r="1830" spans="1:2">
      <c r="A1830" s="5">
        <v>93.302999999999997</v>
      </c>
      <c r="B1830" s="5" t="s">
        <v>1894</v>
      </c>
    </row>
    <row r="1831" spans="1:2">
      <c r="A1831" s="5">
        <v>93.304000000000002</v>
      </c>
      <c r="B1831" s="5" t="s">
        <v>1895</v>
      </c>
    </row>
    <row r="1832" spans="1:2" ht="25">
      <c r="A1832" s="5">
        <v>93.305000000000007</v>
      </c>
      <c r="B1832" s="14" t="s">
        <v>236</v>
      </c>
    </row>
    <row r="1833" spans="1:2">
      <c r="A1833" s="5">
        <v>93.307000000000002</v>
      </c>
      <c r="B1833" s="5" t="s">
        <v>587</v>
      </c>
    </row>
    <row r="1834" spans="1:2">
      <c r="A1834" s="5">
        <v>93.308000000000007</v>
      </c>
      <c r="B1834" s="5" t="s">
        <v>1896</v>
      </c>
    </row>
    <row r="1835" spans="1:2">
      <c r="A1835" s="5">
        <v>93.31</v>
      </c>
      <c r="B1835" s="5" t="s">
        <v>588</v>
      </c>
    </row>
    <row r="1836" spans="1:2">
      <c r="A1836" s="5">
        <v>93.311000000000007</v>
      </c>
      <c r="B1836" s="14" t="s">
        <v>1897</v>
      </c>
    </row>
    <row r="1837" spans="1:2">
      <c r="A1837" s="5">
        <v>93.311999999999998</v>
      </c>
      <c r="B1837" s="14" t="s">
        <v>1898</v>
      </c>
    </row>
    <row r="1838" spans="1:2">
      <c r="A1838" s="5">
        <v>93.313000000000002</v>
      </c>
      <c r="B1838" s="5" t="s">
        <v>1899</v>
      </c>
    </row>
    <row r="1839" spans="1:2">
      <c r="A1839" s="5">
        <v>93.313999999999993</v>
      </c>
      <c r="B1839" s="5" t="s">
        <v>1900</v>
      </c>
    </row>
    <row r="1840" spans="1:2">
      <c r="A1840" s="5">
        <v>93.314999999999998</v>
      </c>
      <c r="B1840" s="5" t="s">
        <v>1901</v>
      </c>
    </row>
    <row r="1841" spans="1:2">
      <c r="A1841" s="5">
        <v>93.316000000000003</v>
      </c>
      <c r="B1841" s="14" t="s">
        <v>1902</v>
      </c>
    </row>
    <row r="1842" spans="1:2">
      <c r="A1842" s="5">
        <v>93.316999999999993</v>
      </c>
      <c r="B1842" s="5" t="s">
        <v>237</v>
      </c>
    </row>
    <row r="1843" spans="1:2">
      <c r="A1843" s="5">
        <v>93.317999999999998</v>
      </c>
      <c r="B1843" s="5" t="s">
        <v>467</v>
      </c>
    </row>
    <row r="1844" spans="1:2">
      <c r="A1844" s="5">
        <v>93.319000000000003</v>
      </c>
      <c r="B1844" s="5" t="s">
        <v>1903</v>
      </c>
    </row>
    <row r="1845" spans="1:2">
      <c r="A1845" s="5">
        <v>93.320999999999998</v>
      </c>
      <c r="B1845" s="5" t="s">
        <v>1904</v>
      </c>
    </row>
    <row r="1846" spans="1:2">
      <c r="A1846" s="5">
        <v>93.322000000000003</v>
      </c>
      <c r="B1846" s="5" t="s">
        <v>238</v>
      </c>
    </row>
    <row r="1847" spans="1:2">
      <c r="A1847" s="5">
        <v>93.322999999999993</v>
      </c>
      <c r="B1847" s="5" t="s">
        <v>239</v>
      </c>
    </row>
    <row r="1848" spans="1:2">
      <c r="A1848" s="5">
        <v>93.323999999999998</v>
      </c>
      <c r="B1848" s="5" t="s">
        <v>240</v>
      </c>
    </row>
    <row r="1849" spans="1:2">
      <c r="A1849" s="5">
        <v>93.325000000000003</v>
      </c>
      <c r="B1849" s="5" t="s">
        <v>1905</v>
      </c>
    </row>
    <row r="1850" spans="1:2">
      <c r="A1850" s="5">
        <v>93.325999999999993</v>
      </c>
      <c r="B1850" s="5" t="s">
        <v>1906</v>
      </c>
    </row>
    <row r="1851" spans="1:2">
      <c r="A1851" s="5">
        <v>93.326999999999998</v>
      </c>
      <c r="B1851" s="5" t="s">
        <v>1907</v>
      </c>
    </row>
    <row r="1852" spans="1:2">
      <c r="A1852" s="5">
        <v>93.328000000000003</v>
      </c>
      <c r="B1852" s="14" t="s">
        <v>1908</v>
      </c>
    </row>
    <row r="1853" spans="1:2">
      <c r="A1853" s="5">
        <v>93.331999999999994</v>
      </c>
      <c r="B1853" s="5" t="s">
        <v>1909</v>
      </c>
    </row>
    <row r="1854" spans="1:2">
      <c r="A1854" s="5">
        <v>93.334000000000003</v>
      </c>
      <c r="B1854" s="5" t="s">
        <v>1910</v>
      </c>
    </row>
    <row r="1855" spans="1:2">
      <c r="A1855" s="5">
        <v>93.335999999999999</v>
      </c>
      <c r="B1855" s="5" t="s">
        <v>241</v>
      </c>
    </row>
    <row r="1856" spans="1:2">
      <c r="A1856" s="5">
        <v>93.338999999999999</v>
      </c>
      <c r="B1856" s="14" t="s">
        <v>1912</v>
      </c>
    </row>
    <row r="1857" spans="1:2">
      <c r="A1857" s="5">
        <v>93.34</v>
      </c>
      <c r="B1857" s="5" t="s">
        <v>1913</v>
      </c>
    </row>
    <row r="1858" spans="1:2">
      <c r="A1858" s="5">
        <v>93.340999999999994</v>
      </c>
      <c r="B1858" s="5" t="s">
        <v>1914</v>
      </c>
    </row>
    <row r="1859" spans="1:2">
      <c r="A1859" s="5">
        <v>93.341999999999999</v>
      </c>
      <c r="B1859" s="5" t="s">
        <v>502</v>
      </c>
    </row>
    <row r="1860" spans="1:2">
      <c r="A1860" s="5">
        <v>93.343000000000004</v>
      </c>
      <c r="B1860" s="5" t="s">
        <v>1915</v>
      </c>
    </row>
    <row r="1861" spans="1:2">
      <c r="A1861" s="5">
        <v>93.343999999999994</v>
      </c>
      <c r="B1861" s="5" t="s">
        <v>1916</v>
      </c>
    </row>
    <row r="1862" spans="1:2">
      <c r="A1862" s="5">
        <v>93.344999999999999</v>
      </c>
      <c r="B1862" s="5" t="s">
        <v>1917</v>
      </c>
    </row>
    <row r="1863" spans="1:2">
      <c r="A1863" s="5">
        <v>93.346000000000004</v>
      </c>
      <c r="B1863" s="5" t="s">
        <v>1918</v>
      </c>
    </row>
    <row r="1864" spans="1:2">
      <c r="A1864" s="5">
        <v>93.346999999999994</v>
      </c>
      <c r="B1864" s="5" t="s">
        <v>1919</v>
      </c>
    </row>
    <row r="1865" spans="1:2">
      <c r="A1865" s="5">
        <v>93.347999999999999</v>
      </c>
      <c r="B1865" s="5" t="s">
        <v>1920</v>
      </c>
    </row>
    <row r="1866" spans="1:2">
      <c r="A1866" s="5">
        <v>93.35</v>
      </c>
      <c r="B1866" s="5" t="s">
        <v>1921</v>
      </c>
    </row>
    <row r="1867" spans="1:2">
      <c r="A1867" s="5">
        <v>93.350999999999999</v>
      </c>
      <c r="B1867" s="5" t="s">
        <v>589</v>
      </c>
    </row>
    <row r="1868" spans="1:2">
      <c r="A1868" s="5">
        <v>93.352000000000004</v>
      </c>
      <c r="B1868" s="5" t="s">
        <v>1922</v>
      </c>
    </row>
    <row r="1869" spans="1:2">
      <c r="A1869" s="5">
        <v>93.352999999999994</v>
      </c>
      <c r="B1869" s="5" t="s">
        <v>1923</v>
      </c>
    </row>
    <row r="1870" spans="1:2">
      <c r="A1870" s="5">
        <v>93.353999999999999</v>
      </c>
      <c r="B1870" s="5" t="s">
        <v>242</v>
      </c>
    </row>
    <row r="1871" spans="1:2">
      <c r="A1871" s="5">
        <v>93.355000000000004</v>
      </c>
      <c r="B1871" s="5" t="s">
        <v>2293</v>
      </c>
    </row>
    <row r="1872" spans="1:2">
      <c r="A1872" s="5">
        <v>93.355999999999995</v>
      </c>
      <c r="B1872" s="5" t="s">
        <v>1924</v>
      </c>
    </row>
    <row r="1873" spans="1:2">
      <c r="A1873" s="5">
        <v>93.358999999999995</v>
      </c>
      <c r="B1873" s="5" t="s">
        <v>468</v>
      </c>
    </row>
    <row r="1874" spans="1:2">
      <c r="A1874" s="5">
        <v>93.36</v>
      </c>
      <c r="B1874" s="5" t="s">
        <v>1925</v>
      </c>
    </row>
    <row r="1875" spans="1:2">
      <c r="A1875" s="5">
        <v>93.361000000000004</v>
      </c>
      <c r="B1875" s="5" t="s">
        <v>469</v>
      </c>
    </row>
    <row r="1876" spans="1:2">
      <c r="A1876" s="5">
        <v>93.361999999999995</v>
      </c>
      <c r="B1876" s="5" t="s">
        <v>1926</v>
      </c>
    </row>
    <row r="1877" spans="1:2">
      <c r="A1877" s="5">
        <v>93.364000000000004</v>
      </c>
      <c r="B1877" s="5" t="s">
        <v>503</v>
      </c>
    </row>
    <row r="1878" spans="1:2">
      <c r="A1878" s="5">
        <v>93.364999999999995</v>
      </c>
      <c r="B1878" s="5" t="s">
        <v>1927</v>
      </c>
    </row>
    <row r="1879" spans="1:2">
      <c r="A1879" s="5">
        <v>93.366</v>
      </c>
      <c r="B1879" s="5" t="s">
        <v>243</v>
      </c>
    </row>
    <row r="1880" spans="1:2">
      <c r="A1880" s="5">
        <v>93.367000000000004</v>
      </c>
      <c r="B1880" s="5" t="s">
        <v>244</v>
      </c>
    </row>
    <row r="1881" spans="1:2">
      <c r="A1881" s="5">
        <v>93.367999999999995</v>
      </c>
      <c r="B1881" s="5" t="s">
        <v>1928</v>
      </c>
    </row>
    <row r="1882" spans="1:2">
      <c r="A1882" s="5">
        <v>93.369</v>
      </c>
      <c r="B1882" s="5" t="s">
        <v>245</v>
      </c>
    </row>
    <row r="1883" spans="1:2">
      <c r="A1883" s="5">
        <v>93.37</v>
      </c>
      <c r="B1883" s="5" t="s">
        <v>1929</v>
      </c>
    </row>
    <row r="1884" spans="1:2">
      <c r="A1884" s="5">
        <v>93.372</v>
      </c>
      <c r="B1884" s="5" t="s">
        <v>1930</v>
      </c>
    </row>
    <row r="1885" spans="1:2">
      <c r="A1885" s="5">
        <v>93.376000000000005</v>
      </c>
      <c r="B1885" s="5" t="s">
        <v>1932</v>
      </c>
    </row>
    <row r="1886" spans="1:2">
      <c r="A1886" s="5">
        <v>93.376999999999995</v>
      </c>
      <c r="B1886" s="5" t="s">
        <v>1933</v>
      </c>
    </row>
    <row r="1887" spans="1:2">
      <c r="A1887" s="5">
        <v>93.378</v>
      </c>
      <c r="B1887" s="5" t="s">
        <v>1934</v>
      </c>
    </row>
    <row r="1888" spans="1:2">
      <c r="A1888" s="5">
        <v>93.38</v>
      </c>
      <c r="B1888" s="5" t="s">
        <v>1935</v>
      </c>
    </row>
    <row r="1889" spans="1:2">
      <c r="A1889" s="5">
        <v>93.381</v>
      </c>
      <c r="B1889" s="14" t="s">
        <v>1936</v>
      </c>
    </row>
    <row r="1890" spans="1:2">
      <c r="A1890" s="5">
        <v>93.382000000000005</v>
      </c>
      <c r="B1890" s="5" t="s">
        <v>2294</v>
      </c>
    </row>
    <row r="1891" spans="1:2">
      <c r="A1891" s="5">
        <v>93.387</v>
      </c>
      <c r="B1891" s="5" t="s">
        <v>1937</v>
      </c>
    </row>
    <row r="1892" spans="1:2">
      <c r="A1892" s="5">
        <v>93.391000000000005</v>
      </c>
      <c r="B1892" s="5" t="s">
        <v>1938</v>
      </c>
    </row>
    <row r="1893" spans="1:2">
      <c r="A1893" s="5">
        <v>93.393000000000001</v>
      </c>
      <c r="B1893" s="5" t="s">
        <v>470</v>
      </c>
    </row>
    <row r="1894" spans="1:2">
      <c r="A1894" s="5">
        <v>93.394000000000005</v>
      </c>
      <c r="B1894" s="5" t="s">
        <v>590</v>
      </c>
    </row>
    <row r="1895" spans="1:2">
      <c r="A1895" s="5">
        <v>93.394999999999996</v>
      </c>
      <c r="B1895" s="5" t="s">
        <v>591</v>
      </c>
    </row>
    <row r="1896" spans="1:2">
      <c r="A1896" s="5">
        <v>93.396000000000001</v>
      </c>
      <c r="B1896" s="5" t="s">
        <v>592</v>
      </c>
    </row>
    <row r="1897" spans="1:2">
      <c r="A1897" s="5">
        <v>93.397000000000006</v>
      </c>
      <c r="B1897" s="5" t="s">
        <v>593</v>
      </c>
    </row>
    <row r="1898" spans="1:2">
      <c r="A1898" s="5">
        <v>93.397999999999996</v>
      </c>
      <c r="B1898" s="5" t="s">
        <v>471</v>
      </c>
    </row>
    <row r="1899" spans="1:2">
      <c r="A1899" s="5">
        <v>93.399000000000001</v>
      </c>
      <c r="B1899" s="5" t="s">
        <v>1939</v>
      </c>
    </row>
    <row r="1900" spans="1:2">
      <c r="A1900" s="5">
        <v>93.412999999999997</v>
      </c>
      <c r="B1900" s="5" t="s">
        <v>1940</v>
      </c>
    </row>
    <row r="1901" spans="1:2">
      <c r="A1901" s="5">
        <v>93.421000000000006</v>
      </c>
      <c r="B1901" s="5" t="s">
        <v>246</v>
      </c>
    </row>
    <row r="1902" spans="1:2">
      <c r="A1902" s="5">
        <v>93.421999999999997</v>
      </c>
      <c r="B1902" s="5" t="s">
        <v>1941</v>
      </c>
    </row>
    <row r="1903" spans="1:2">
      <c r="A1903" s="5">
        <v>93.423000000000002</v>
      </c>
      <c r="B1903" s="5" t="s">
        <v>247</v>
      </c>
    </row>
    <row r="1904" spans="1:2" ht="25">
      <c r="A1904" s="5">
        <v>93.424000000000007</v>
      </c>
      <c r="B1904" s="14" t="s">
        <v>248</v>
      </c>
    </row>
    <row r="1905" spans="1:2">
      <c r="A1905" s="5">
        <v>93.426000000000002</v>
      </c>
      <c r="B1905" s="5" t="s">
        <v>249</v>
      </c>
    </row>
    <row r="1906" spans="1:2">
      <c r="A1906" s="5">
        <v>93.427000000000007</v>
      </c>
      <c r="B1906" s="5" t="s">
        <v>1942</v>
      </c>
    </row>
    <row r="1907" spans="1:2" ht="37.5">
      <c r="A1907" s="5">
        <v>93.43</v>
      </c>
      <c r="B1907" s="14" t="s">
        <v>1943</v>
      </c>
    </row>
    <row r="1908" spans="1:2">
      <c r="A1908" s="5">
        <v>93.430999999999997</v>
      </c>
      <c r="B1908" s="5" t="s">
        <v>1944</v>
      </c>
    </row>
    <row r="1909" spans="1:2">
      <c r="A1909" s="5">
        <v>93.432000000000002</v>
      </c>
      <c r="B1909" s="5" t="s">
        <v>1945</v>
      </c>
    </row>
    <row r="1910" spans="1:2">
      <c r="A1910" s="5">
        <v>93.433000000000007</v>
      </c>
      <c r="B1910" s="5" t="s">
        <v>472</v>
      </c>
    </row>
    <row r="1911" spans="1:2">
      <c r="A1911" s="5">
        <v>93.433999999999997</v>
      </c>
      <c r="B1911" s="5" t="s">
        <v>250</v>
      </c>
    </row>
    <row r="1912" spans="1:2">
      <c r="A1912" s="5">
        <v>93.435000000000002</v>
      </c>
      <c r="B1912" s="5" t="s">
        <v>1946</v>
      </c>
    </row>
    <row r="1913" spans="1:2">
      <c r="A1913" s="5">
        <v>93.436000000000007</v>
      </c>
      <c r="B1913" s="5" t="s">
        <v>1947</v>
      </c>
    </row>
    <row r="1914" spans="1:2" ht="25">
      <c r="A1914" s="5">
        <v>93.436999999999998</v>
      </c>
      <c r="B1914" s="14" t="s">
        <v>1948</v>
      </c>
    </row>
    <row r="1915" spans="1:2">
      <c r="A1915" s="5">
        <v>93.438999999999993</v>
      </c>
      <c r="B1915" s="5" t="s">
        <v>1949</v>
      </c>
    </row>
    <row r="1916" spans="1:2">
      <c r="A1916" s="5">
        <v>93.441000000000003</v>
      </c>
      <c r="B1916" s="5" t="s">
        <v>1950</v>
      </c>
    </row>
    <row r="1917" spans="1:2">
      <c r="A1917" s="5">
        <v>93.444000000000003</v>
      </c>
      <c r="B1917" s="5" t="s">
        <v>1951</v>
      </c>
    </row>
    <row r="1918" spans="1:2">
      <c r="A1918" s="5">
        <v>93.445999999999998</v>
      </c>
      <c r="B1918" s="5" t="s">
        <v>1952</v>
      </c>
    </row>
    <row r="1919" spans="1:2">
      <c r="A1919" s="5">
        <v>93.456000000000003</v>
      </c>
      <c r="B1919" s="5" t="s">
        <v>1953</v>
      </c>
    </row>
    <row r="1920" spans="1:2">
      <c r="A1920" s="5">
        <v>93.460999999999999</v>
      </c>
      <c r="B1920" s="5" t="s">
        <v>2295</v>
      </c>
    </row>
    <row r="1921" spans="1:2">
      <c r="A1921" s="5">
        <v>93.462000000000003</v>
      </c>
      <c r="B1921" s="5" t="s">
        <v>2296</v>
      </c>
    </row>
    <row r="1922" spans="1:2">
      <c r="A1922" s="5">
        <v>93.463999999999999</v>
      </c>
      <c r="B1922" s="5" t="s">
        <v>1954</v>
      </c>
    </row>
    <row r="1923" spans="1:2">
      <c r="A1923" s="5">
        <v>93.465000000000003</v>
      </c>
      <c r="B1923" s="5" t="s">
        <v>1955</v>
      </c>
    </row>
    <row r="1924" spans="1:2">
      <c r="A1924" s="5">
        <v>93.468999999999994</v>
      </c>
      <c r="B1924" s="5" t="s">
        <v>1956</v>
      </c>
    </row>
    <row r="1925" spans="1:2">
      <c r="A1925" s="5">
        <v>93.47</v>
      </c>
      <c r="B1925" s="5" t="s">
        <v>252</v>
      </c>
    </row>
    <row r="1926" spans="1:2">
      <c r="A1926" s="5">
        <v>93.471000000000004</v>
      </c>
      <c r="B1926" s="5" t="s">
        <v>1957</v>
      </c>
    </row>
    <row r="1927" spans="1:2">
      <c r="A1927" s="5">
        <v>93.471999999999994</v>
      </c>
      <c r="B1927" s="5" t="s">
        <v>1958</v>
      </c>
    </row>
    <row r="1928" spans="1:2">
      <c r="A1928" s="5">
        <v>93.477999999999994</v>
      </c>
      <c r="B1928" s="5" t="s">
        <v>1959</v>
      </c>
    </row>
    <row r="1929" spans="1:2">
      <c r="A1929" s="5">
        <v>93.478999999999999</v>
      </c>
      <c r="B1929" s="5" t="s">
        <v>1960</v>
      </c>
    </row>
    <row r="1930" spans="1:2">
      <c r="A1930" s="5">
        <v>93.488</v>
      </c>
      <c r="B1930" s="5" t="s">
        <v>1961</v>
      </c>
    </row>
    <row r="1931" spans="1:2">
      <c r="A1931" s="5">
        <v>93.489000000000004</v>
      </c>
      <c r="B1931" s="5" t="s">
        <v>1962</v>
      </c>
    </row>
    <row r="1932" spans="1:2">
      <c r="A1932" s="5">
        <v>93.494</v>
      </c>
      <c r="B1932" s="5" t="s">
        <v>1963</v>
      </c>
    </row>
    <row r="1933" spans="1:2">
      <c r="A1933" s="5">
        <v>93.495000000000005</v>
      </c>
      <c r="B1933" s="5" t="s">
        <v>2297</v>
      </c>
    </row>
    <row r="1934" spans="1:2">
      <c r="A1934" s="5">
        <v>93.498000000000005</v>
      </c>
      <c r="B1934" s="5" t="s">
        <v>1964</v>
      </c>
    </row>
    <row r="1935" spans="1:2">
      <c r="A1935" s="5">
        <v>93.5</v>
      </c>
      <c r="B1935" s="14" t="s">
        <v>253</v>
      </c>
    </row>
    <row r="1936" spans="1:2">
      <c r="A1936" s="5">
        <v>93.501000000000005</v>
      </c>
      <c r="B1936" s="5" t="s">
        <v>1965</v>
      </c>
    </row>
    <row r="1937" spans="1:2">
      <c r="A1937" s="5">
        <v>93.504000000000005</v>
      </c>
      <c r="B1937" s="5" t="s">
        <v>1966</v>
      </c>
    </row>
    <row r="1938" spans="1:2">
      <c r="A1938" s="5">
        <v>93.516000000000005</v>
      </c>
      <c r="B1938" s="5" t="s">
        <v>1968</v>
      </c>
    </row>
    <row r="1939" spans="1:2" ht="37.5">
      <c r="A1939" s="5">
        <v>93.521000000000001</v>
      </c>
      <c r="B1939" s="14" t="s">
        <v>255</v>
      </c>
    </row>
    <row r="1940" spans="1:2" ht="25">
      <c r="A1940" s="5">
        <v>93.524000000000001</v>
      </c>
      <c r="B1940" s="14" t="s">
        <v>256</v>
      </c>
    </row>
    <row r="1941" spans="1:2">
      <c r="A1941" s="5">
        <v>93.525000000000006</v>
      </c>
      <c r="B1941" s="5" t="s">
        <v>2298</v>
      </c>
    </row>
    <row r="1942" spans="1:2">
      <c r="A1942" s="5">
        <v>93.525999999999996</v>
      </c>
      <c r="B1942" s="5" t="s">
        <v>2299</v>
      </c>
    </row>
    <row r="1943" spans="1:2">
      <c r="A1943" s="5">
        <v>93.527000000000001</v>
      </c>
      <c r="B1943" s="5" t="s">
        <v>1969</v>
      </c>
    </row>
    <row r="1944" spans="1:2">
      <c r="A1944" s="5">
        <v>93.528000000000006</v>
      </c>
      <c r="B1944" s="14" t="s">
        <v>1970</v>
      </c>
    </row>
    <row r="1945" spans="1:2">
      <c r="A1945" s="5">
        <v>93.53</v>
      </c>
      <c r="B1945" s="5" t="s">
        <v>1971</v>
      </c>
    </row>
    <row r="1946" spans="1:2" ht="25">
      <c r="A1946" s="5">
        <v>93.533000000000001</v>
      </c>
      <c r="B1946" s="14" t="s">
        <v>1972</v>
      </c>
    </row>
    <row r="1947" spans="1:2">
      <c r="A1947" s="5">
        <v>93.534000000000006</v>
      </c>
      <c r="B1947" s="5" t="s">
        <v>1973</v>
      </c>
    </row>
    <row r="1948" spans="1:2">
      <c r="A1948" s="5">
        <v>93.545000000000002</v>
      </c>
      <c r="B1948" s="14" t="s">
        <v>1976</v>
      </c>
    </row>
    <row r="1949" spans="1:2">
      <c r="A1949" s="5">
        <v>93.546999999999997</v>
      </c>
      <c r="B1949" s="14" t="s">
        <v>1977</v>
      </c>
    </row>
    <row r="1950" spans="1:2">
      <c r="A1950" s="5">
        <v>93.55</v>
      </c>
      <c r="B1950" s="5" t="s">
        <v>1979</v>
      </c>
    </row>
    <row r="1951" spans="1:2">
      <c r="A1951" s="5">
        <v>93.555999999999997</v>
      </c>
      <c r="B1951" s="5" t="s">
        <v>257</v>
      </c>
    </row>
    <row r="1952" spans="1:2">
      <c r="A1952" s="5">
        <v>93.557000000000002</v>
      </c>
      <c r="B1952" s="5" t="s">
        <v>1980</v>
      </c>
    </row>
    <row r="1953" spans="1:2">
      <c r="A1953" s="5">
        <v>93.558000000000007</v>
      </c>
      <c r="B1953" s="5" t="s">
        <v>258</v>
      </c>
    </row>
    <row r="1954" spans="1:2">
      <c r="A1954" s="5">
        <v>93.56</v>
      </c>
      <c r="B1954" s="5" t="s">
        <v>1981</v>
      </c>
    </row>
    <row r="1955" spans="1:2">
      <c r="A1955" s="5">
        <v>93.563000000000002</v>
      </c>
      <c r="B1955" s="5" t="s">
        <v>259</v>
      </c>
    </row>
    <row r="1956" spans="1:2">
      <c r="A1956" s="5">
        <v>93.563999999999993</v>
      </c>
      <c r="B1956" s="5" t="s">
        <v>1982</v>
      </c>
    </row>
    <row r="1957" spans="1:2">
      <c r="A1957" s="5">
        <v>93.566000000000003</v>
      </c>
      <c r="B1957" s="5" t="s">
        <v>260</v>
      </c>
    </row>
    <row r="1958" spans="1:2">
      <c r="A1958" s="5">
        <v>93.566999999999993</v>
      </c>
      <c r="B1958" s="5" t="s">
        <v>1983</v>
      </c>
    </row>
    <row r="1959" spans="1:2">
      <c r="A1959" s="5">
        <v>93.567999999999998</v>
      </c>
      <c r="B1959" s="5" t="s">
        <v>261</v>
      </c>
    </row>
    <row r="1960" spans="1:2">
      <c r="A1960" s="5">
        <v>93.569000000000003</v>
      </c>
      <c r="B1960" s="5" t="s">
        <v>262</v>
      </c>
    </row>
    <row r="1961" spans="1:2">
      <c r="A1961" s="5">
        <v>93.57</v>
      </c>
      <c r="B1961" s="5" t="s">
        <v>1984</v>
      </c>
    </row>
    <row r="1962" spans="1:2">
      <c r="A1962" s="5">
        <v>93.575000000000003</v>
      </c>
      <c r="B1962" s="5" t="s">
        <v>326</v>
      </c>
    </row>
    <row r="1963" spans="1:2">
      <c r="A1963" s="5">
        <v>93.575999999999993</v>
      </c>
      <c r="B1963" s="5" t="s">
        <v>263</v>
      </c>
    </row>
    <row r="1964" spans="1:2">
      <c r="A1964" s="5">
        <v>93.578999999999994</v>
      </c>
      <c r="B1964" s="5" t="s">
        <v>1985</v>
      </c>
    </row>
    <row r="1965" spans="1:2">
      <c r="A1965" s="5">
        <v>93.581000000000003</v>
      </c>
      <c r="B1965" s="5" t="s">
        <v>1986</v>
      </c>
    </row>
    <row r="1966" spans="1:2">
      <c r="A1966" s="5">
        <v>93.582999999999998</v>
      </c>
      <c r="B1966" s="5" t="s">
        <v>1987</v>
      </c>
    </row>
    <row r="1967" spans="1:2">
      <c r="A1967" s="5">
        <v>93.585999999999999</v>
      </c>
      <c r="B1967" s="5" t="s">
        <v>264</v>
      </c>
    </row>
    <row r="1968" spans="1:2">
      <c r="A1968" s="5">
        <v>93.587000000000003</v>
      </c>
      <c r="B1968" s="5" t="s">
        <v>1988</v>
      </c>
    </row>
    <row r="1969" spans="1:2">
      <c r="A1969" s="5">
        <v>93.59</v>
      </c>
      <c r="B1969" s="5" t="s">
        <v>1989</v>
      </c>
    </row>
    <row r="1970" spans="1:2">
      <c r="A1970" s="5">
        <v>93.590999999999994</v>
      </c>
      <c r="B1970" s="5" t="s">
        <v>1990</v>
      </c>
    </row>
    <row r="1971" spans="1:2">
      <c r="A1971" s="5">
        <v>93.591999999999999</v>
      </c>
      <c r="B1971" s="5" t="s">
        <v>1991</v>
      </c>
    </row>
    <row r="1972" spans="1:2">
      <c r="A1972" s="5">
        <v>93.593999999999994</v>
      </c>
      <c r="B1972" s="5" t="s">
        <v>1992</v>
      </c>
    </row>
    <row r="1973" spans="1:2">
      <c r="A1973" s="5">
        <v>93.594999999999999</v>
      </c>
      <c r="B1973" s="5" t="s">
        <v>1993</v>
      </c>
    </row>
    <row r="1974" spans="1:2">
      <c r="A1974" s="5">
        <v>93.596000000000004</v>
      </c>
      <c r="B1974" s="5" t="s">
        <v>327</v>
      </c>
    </row>
    <row r="1975" spans="1:2">
      <c r="A1975" s="5">
        <v>93.596999999999994</v>
      </c>
      <c r="B1975" s="5" t="s">
        <v>265</v>
      </c>
    </row>
    <row r="1976" spans="1:2">
      <c r="A1976" s="5">
        <v>93.597999999999999</v>
      </c>
      <c r="B1976" s="5" t="s">
        <v>1994</v>
      </c>
    </row>
    <row r="1977" spans="1:2">
      <c r="A1977" s="5">
        <v>93.599000000000004</v>
      </c>
      <c r="B1977" s="5" t="s">
        <v>266</v>
      </c>
    </row>
    <row r="1978" spans="1:2">
      <c r="A1978" s="5">
        <v>93.6</v>
      </c>
      <c r="B1978" s="5" t="s">
        <v>354</v>
      </c>
    </row>
    <row r="1979" spans="1:2">
      <c r="A1979" s="5">
        <v>93.602000000000004</v>
      </c>
      <c r="B1979" s="14" t="s">
        <v>1995</v>
      </c>
    </row>
    <row r="1980" spans="1:2">
      <c r="A1980" s="5">
        <v>93.602999999999994</v>
      </c>
      <c r="B1980" s="5" t="s">
        <v>267</v>
      </c>
    </row>
    <row r="1981" spans="1:2">
      <c r="A1981" s="5">
        <v>93.603999999999999</v>
      </c>
      <c r="B1981" s="5" t="s">
        <v>1996</v>
      </c>
    </row>
    <row r="1982" spans="1:2">
      <c r="A1982" s="5">
        <v>93.605000000000004</v>
      </c>
      <c r="B1982" s="5" t="s">
        <v>1997</v>
      </c>
    </row>
    <row r="1983" spans="1:2">
      <c r="A1983" s="5">
        <v>93.605999999999995</v>
      </c>
      <c r="B1983" s="14" t="s">
        <v>1998</v>
      </c>
    </row>
    <row r="1984" spans="1:2">
      <c r="A1984" s="5">
        <v>93.611999999999995</v>
      </c>
      <c r="B1984" s="5" t="s">
        <v>1999</v>
      </c>
    </row>
    <row r="1985" spans="1:2">
      <c r="A1985" s="5">
        <v>93.617999999999995</v>
      </c>
      <c r="B1985" s="5" t="s">
        <v>2000</v>
      </c>
    </row>
    <row r="1986" spans="1:2" ht="25">
      <c r="A1986" s="5">
        <v>93.620999999999995</v>
      </c>
      <c r="B1986" s="14" t="s">
        <v>2001</v>
      </c>
    </row>
    <row r="1987" spans="1:2">
      <c r="A1987" s="5">
        <v>93.623000000000005</v>
      </c>
      <c r="B1987" s="5" t="s">
        <v>2002</v>
      </c>
    </row>
    <row r="1988" spans="1:2">
      <c r="A1988" s="5">
        <v>93.623999999999995</v>
      </c>
      <c r="B1988" s="5" t="s">
        <v>2300</v>
      </c>
    </row>
    <row r="1989" spans="1:2">
      <c r="A1989" s="5">
        <v>93.63</v>
      </c>
      <c r="B1989" s="5" t="s">
        <v>268</v>
      </c>
    </row>
    <row r="1990" spans="1:2">
      <c r="A1990" s="5">
        <v>93.631</v>
      </c>
      <c r="B1990" s="5" t="s">
        <v>269</v>
      </c>
    </row>
    <row r="1991" spans="1:2">
      <c r="A1991" s="5">
        <v>93.632000000000005</v>
      </c>
      <c r="B1991" s="5" t="s">
        <v>2003</v>
      </c>
    </row>
    <row r="1992" spans="1:2">
      <c r="A1992" s="5">
        <v>93.634</v>
      </c>
      <c r="B1992" s="5" t="s">
        <v>2004</v>
      </c>
    </row>
    <row r="1993" spans="1:2">
      <c r="A1993" s="5">
        <v>93.638000000000005</v>
      </c>
      <c r="B1993" s="14" t="s">
        <v>2005</v>
      </c>
    </row>
    <row r="1994" spans="1:2" ht="25">
      <c r="A1994" s="5">
        <v>93.638999999999996</v>
      </c>
      <c r="B1994" s="14" t="s">
        <v>2301</v>
      </c>
    </row>
    <row r="1995" spans="1:2">
      <c r="A1995" s="5">
        <v>93.64</v>
      </c>
      <c r="B1995" s="5" t="s">
        <v>2006</v>
      </c>
    </row>
    <row r="1996" spans="1:2">
      <c r="A1996" s="5">
        <v>93.643000000000001</v>
      </c>
      <c r="B1996" s="5" t="s">
        <v>270</v>
      </c>
    </row>
    <row r="1997" spans="1:2">
      <c r="A1997" s="5">
        <v>93.644999999999996</v>
      </c>
      <c r="B1997" s="5" t="s">
        <v>271</v>
      </c>
    </row>
    <row r="1998" spans="1:2">
      <c r="A1998" s="5">
        <v>93.647000000000006</v>
      </c>
      <c r="B1998" s="5" t="s">
        <v>2007</v>
      </c>
    </row>
    <row r="1999" spans="1:2">
      <c r="A1999" s="5">
        <v>93.647999999999996</v>
      </c>
      <c r="B1999" s="5" t="s">
        <v>473</v>
      </c>
    </row>
    <row r="2000" spans="1:2">
      <c r="A2000" s="5">
        <v>93.649000000000001</v>
      </c>
      <c r="B2000" s="5" t="s">
        <v>2008</v>
      </c>
    </row>
    <row r="2001" spans="1:2">
      <c r="A2001" s="5">
        <v>93.65</v>
      </c>
      <c r="B2001" s="14" t="s">
        <v>2009</v>
      </c>
    </row>
    <row r="2002" spans="1:2">
      <c r="A2002" s="5">
        <v>93.652000000000001</v>
      </c>
      <c r="B2002" s="5" t="s">
        <v>2010</v>
      </c>
    </row>
    <row r="2003" spans="1:2">
      <c r="A2003" s="5">
        <v>93.653000000000006</v>
      </c>
      <c r="B2003" s="5" t="s">
        <v>2302</v>
      </c>
    </row>
    <row r="2004" spans="1:2">
      <c r="A2004" s="5">
        <v>93.653999999999996</v>
      </c>
      <c r="B2004" s="5" t="s">
        <v>2303</v>
      </c>
    </row>
    <row r="2005" spans="1:2">
      <c r="A2005" s="5">
        <v>93.658000000000001</v>
      </c>
      <c r="B2005" s="5" t="s">
        <v>272</v>
      </c>
    </row>
    <row r="2006" spans="1:2">
      <c r="A2006" s="5">
        <v>93.659000000000006</v>
      </c>
      <c r="B2006" s="5" t="s">
        <v>273</v>
      </c>
    </row>
    <row r="2007" spans="1:2">
      <c r="A2007" s="5">
        <v>93.662000000000006</v>
      </c>
      <c r="B2007" s="5" t="s">
        <v>2011</v>
      </c>
    </row>
    <row r="2008" spans="1:2">
      <c r="A2008" s="5">
        <v>93.662999999999997</v>
      </c>
      <c r="B2008" s="5" t="s">
        <v>2012</v>
      </c>
    </row>
    <row r="2009" spans="1:2">
      <c r="A2009" s="5">
        <v>93.664000000000001</v>
      </c>
      <c r="B2009" s="5" t="s">
        <v>274</v>
      </c>
    </row>
    <row r="2010" spans="1:2">
      <c r="A2010" s="5">
        <v>93.665000000000006</v>
      </c>
      <c r="B2010" s="5" t="s">
        <v>2013</v>
      </c>
    </row>
    <row r="2011" spans="1:2">
      <c r="A2011" s="5">
        <v>93.667000000000002</v>
      </c>
      <c r="B2011" s="5" t="s">
        <v>275</v>
      </c>
    </row>
    <row r="2012" spans="1:2">
      <c r="A2012" s="5">
        <v>93.668999999999997</v>
      </c>
      <c r="B2012" s="5" t="s">
        <v>276</v>
      </c>
    </row>
    <row r="2013" spans="1:2">
      <c r="A2013" s="5">
        <v>93.67</v>
      </c>
      <c r="B2013" s="5" t="s">
        <v>594</v>
      </c>
    </row>
    <row r="2014" spans="1:2">
      <c r="A2014" s="5">
        <v>93.671000000000006</v>
      </c>
      <c r="B2014" s="5" t="s">
        <v>277</v>
      </c>
    </row>
    <row r="2015" spans="1:2">
      <c r="A2015" s="5">
        <v>93.674000000000007</v>
      </c>
      <c r="B2015" s="5" t="s">
        <v>278</v>
      </c>
    </row>
    <row r="2016" spans="1:2">
      <c r="A2016" s="5">
        <v>93.676000000000002</v>
      </c>
      <c r="B2016" s="5" t="s">
        <v>2014</v>
      </c>
    </row>
    <row r="2017" spans="1:2">
      <c r="A2017" s="5">
        <v>93.68</v>
      </c>
      <c r="B2017" s="5" t="s">
        <v>2015</v>
      </c>
    </row>
    <row r="2018" spans="1:2">
      <c r="A2018" s="5">
        <v>93.683999999999997</v>
      </c>
      <c r="B2018" s="5" t="s">
        <v>2016</v>
      </c>
    </row>
    <row r="2019" spans="1:2">
      <c r="A2019" s="5">
        <v>93.686000000000007</v>
      </c>
      <c r="B2019" s="5" t="s">
        <v>2017</v>
      </c>
    </row>
    <row r="2020" spans="1:2">
      <c r="A2020" s="5">
        <v>93.686999999999998</v>
      </c>
      <c r="B2020" s="5" t="s">
        <v>279</v>
      </c>
    </row>
    <row r="2021" spans="1:2">
      <c r="A2021" s="5">
        <v>93.691000000000003</v>
      </c>
      <c r="B2021" s="5" t="s">
        <v>2018</v>
      </c>
    </row>
    <row r="2022" spans="1:2">
      <c r="A2022" s="5">
        <v>93.695999999999998</v>
      </c>
      <c r="B2022" s="5" t="s">
        <v>2019</v>
      </c>
    </row>
    <row r="2023" spans="1:2">
      <c r="A2023" s="5">
        <v>93.697000000000003</v>
      </c>
      <c r="B2023" s="14" t="s">
        <v>2020</v>
      </c>
    </row>
    <row r="2024" spans="1:2">
      <c r="A2024" s="5">
        <v>93.701999999999998</v>
      </c>
      <c r="B2024" s="5" t="s">
        <v>2022</v>
      </c>
    </row>
    <row r="2025" spans="1:2">
      <c r="A2025" s="5">
        <v>93.713999999999999</v>
      </c>
      <c r="B2025" s="5" t="s">
        <v>2023</v>
      </c>
    </row>
    <row r="2026" spans="1:2">
      <c r="A2026" s="5">
        <v>93.731999999999999</v>
      </c>
      <c r="B2026" s="5" t="s">
        <v>474</v>
      </c>
    </row>
    <row r="2027" spans="1:2" ht="25">
      <c r="A2027" s="5">
        <v>93.733000000000004</v>
      </c>
      <c r="B2027" s="14" t="s">
        <v>2024</v>
      </c>
    </row>
    <row r="2028" spans="1:2">
      <c r="A2028" s="5">
        <v>93.733999999999995</v>
      </c>
      <c r="B2028" s="5" t="s">
        <v>2025</v>
      </c>
    </row>
    <row r="2029" spans="1:2" ht="25">
      <c r="A2029" s="5">
        <v>93.734999999999999</v>
      </c>
      <c r="B2029" s="14" t="s">
        <v>280</v>
      </c>
    </row>
    <row r="2030" spans="1:2">
      <c r="A2030" s="5">
        <v>93.738</v>
      </c>
      <c r="B2030" s="5" t="s">
        <v>2026</v>
      </c>
    </row>
    <row r="2031" spans="1:2" ht="37.5">
      <c r="A2031" s="5">
        <v>93.745000000000005</v>
      </c>
      <c r="B2031" s="14" t="s">
        <v>2031</v>
      </c>
    </row>
    <row r="2032" spans="1:2">
      <c r="A2032" s="5">
        <v>93.747</v>
      </c>
      <c r="B2032" s="5" t="s">
        <v>281</v>
      </c>
    </row>
    <row r="2033" spans="1:2" ht="25">
      <c r="A2033" s="5">
        <v>93.753</v>
      </c>
      <c r="B2033" s="14" t="s">
        <v>2032</v>
      </c>
    </row>
    <row r="2034" spans="1:2" ht="25">
      <c r="A2034" s="5">
        <v>93.754999999999995</v>
      </c>
      <c r="B2034" s="14" t="s">
        <v>2033</v>
      </c>
    </row>
    <row r="2035" spans="1:2" ht="25">
      <c r="A2035" s="5">
        <v>93.759</v>
      </c>
      <c r="B2035" s="14" t="s">
        <v>2034</v>
      </c>
    </row>
    <row r="2036" spans="1:2">
      <c r="A2036" s="5">
        <v>93.760999999999996</v>
      </c>
      <c r="B2036" s="5" t="s">
        <v>2035</v>
      </c>
    </row>
    <row r="2037" spans="1:2">
      <c r="A2037" s="5">
        <v>93.762</v>
      </c>
      <c r="B2037" s="5" t="s">
        <v>2036</v>
      </c>
    </row>
    <row r="2038" spans="1:2">
      <c r="A2038" s="5">
        <v>93.763000000000005</v>
      </c>
      <c r="B2038" s="5" t="s">
        <v>2037</v>
      </c>
    </row>
    <row r="2039" spans="1:2">
      <c r="A2039" s="5">
        <v>93.765000000000001</v>
      </c>
      <c r="B2039" s="14" t="s">
        <v>2038</v>
      </c>
    </row>
    <row r="2040" spans="1:2">
      <c r="A2040" s="5">
        <v>93.766999999999996</v>
      </c>
      <c r="B2040" s="5" t="s">
        <v>283</v>
      </c>
    </row>
    <row r="2041" spans="1:2">
      <c r="A2041" s="5">
        <v>93.77</v>
      </c>
      <c r="B2041" s="5" t="s">
        <v>2039</v>
      </c>
    </row>
    <row r="2042" spans="1:2">
      <c r="A2042" s="5">
        <v>93.772000000000006</v>
      </c>
      <c r="B2042" s="5" t="s">
        <v>2040</v>
      </c>
    </row>
    <row r="2043" spans="1:2">
      <c r="A2043" s="5">
        <v>93.772999999999996</v>
      </c>
      <c r="B2043" s="5" t="s">
        <v>2041</v>
      </c>
    </row>
    <row r="2044" spans="1:2">
      <c r="A2044" s="5">
        <v>93.774000000000001</v>
      </c>
      <c r="B2044" s="5" t="s">
        <v>2042</v>
      </c>
    </row>
    <row r="2045" spans="1:2">
      <c r="A2045" s="5">
        <v>93.775000000000006</v>
      </c>
      <c r="B2045" s="5" t="s">
        <v>363</v>
      </c>
    </row>
    <row r="2046" spans="1:2">
      <c r="A2046" s="5">
        <v>93.777000000000001</v>
      </c>
      <c r="B2046" s="5" t="s">
        <v>365</v>
      </c>
    </row>
    <row r="2047" spans="1:2">
      <c r="A2047" s="5">
        <v>93.778000000000006</v>
      </c>
      <c r="B2047" s="5" t="s">
        <v>366</v>
      </c>
    </row>
    <row r="2048" spans="1:2">
      <c r="A2048" s="5">
        <v>93.778999999999996</v>
      </c>
      <c r="B2048" s="5" t="s">
        <v>2043</v>
      </c>
    </row>
    <row r="2049" spans="1:2">
      <c r="A2049" s="5">
        <v>93.787000000000006</v>
      </c>
      <c r="B2049" s="5" t="s">
        <v>2044</v>
      </c>
    </row>
    <row r="2050" spans="1:2">
      <c r="A2050" s="5">
        <v>93.787999999999997</v>
      </c>
      <c r="B2050" s="5" t="s">
        <v>284</v>
      </c>
    </row>
    <row r="2051" spans="1:2">
      <c r="A2051" s="5">
        <v>93.790999999999997</v>
      </c>
      <c r="B2051" s="5" t="s">
        <v>285</v>
      </c>
    </row>
    <row r="2052" spans="1:2" ht="25">
      <c r="A2052" s="5">
        <v>93.792000000000002</v>
      </c>
      <c r="B2052" s="14" t="s">
        <v>1933</v>
      </c>
    </row>
    <row r="2053" spans="1:2">
      <c r="A2053" s="5">
        <v>93.795000000000002</v>
      </c>
      <c r="B2053" s="14" t="s">
        <v>2304</v>
      </c>
    </row>
    <row r="2054" spans="1:2">
      <c r="A2054" s="5">
        <v>93.796000000000006</v>
      </c>
      <c r="B2054" s="5" t="s">
        <v>286</v>
      </c>
    </row>
    <row r="2055" spans="1:2">
      <c r="A2055" s="5">
        <v>93.799000000000007</v>
      </c>
      <c r="B2055" s="5" t="s">
        <v>2045</v>
      </c>
    </row>
    <row r="2056" spans="1:2">
      <c r="A2056" s="5">
        <v>93.8</v>
      </c>
      <c r="B2056" s="5" t="s">
        <v>287</v>
      </c>
    </row>
    <row r="2057" spans="1:2">
      <c r="A2057" s="5">
        <v>93.801000000000002</v>
      </c>
      <c r="B2057" s="5" t="s">
        <v>2046</v>
      </c>
    </row>
    <row r="2058" spans="1:2">
      <c r="A2058" s="5">
        <v>93.808999999999997</v>
      </c>
      <c r="B2058" s="5" t="s">
        <v>2048</v>
      </c>
    </row>
    <row r="2059" spans="1:2">
      <c r="A2059" s="5">
        <v>93.81</v>
      </c>
      <c r="B2059" s="5" t="s">
        <v>2049</v>
      </c>
    </row>
    <row r="2060" spans="1:2">
      <c r="A2060" s="5">
        <v>93.813999999999993</v>
      </c>
      <c r="B2060" s="14" t="s">
        <v>2051</v>
      </c>
    </row>
    <row r="2061" spans="1:2">
      <c r="A2061" s="5">
        <v>93.816000000000003</v>
      </c>
      <c r="B2061" s="5" t="s">
        <v>2052</v>
      </c>
    </row>
    <row r="2062" spans="1:2">
      <c r="A2062" s="5">
        <v>93.816999999999993</v>
      </c>
      <c r="B2062" s="5" t="s">
        <v>288</v>
      </c>
    </row>
    <row r="2063" spans="1:2" ht="25">
      <c r="A2063" s="5">
        <v>93.817999999999998</v>
      </c>
      <c r="B2063" s="14" t="s">
        <v>2053</v>
      </c>
    </row>
    <row r="2064" spans="1:2">
      <c r="A2064" s="5">
        <v>93.822000000000003</v>
      </c>
      <c r="B2064" s="5" t="s">
        <v>2054</v>
      </c>
    </row>
    <row r="2065" spans="1:2">
      <c r="A2065" s="5">
        <v>93.822999999999993</v>
      </c>
      <c r="B2065" s="5" t="s">
        <v>2055</v>
      </c>
    </row>
    <row r="2066" spans="1:2">
      <c r="A2066" s="5">
        <v>93.825000000000003</v>
      </c>
      <c r="B2066" s="5" t="s">
        <v>2056</v>
      </c>
    </row>
    <row r="2067" spans="1:2">
      <c r="A2067" s="5">
        <v>93.825999999999993</v>
      </c>
      <c r="B2067" s="5" t="s">
        <v>2057</v>
      </c>
    </row>
    <row r="2068" spans="1:2">
      <c r="A2068" s="5">
        <v>93.828999999999994</v>
      </c>
      <c r="B2068" s="5" t="s">
        <v>2058</v>
      </c>
    </row>
    <row r="2069" spans="1:2">
      <c r="A2069" s="5">
        <v>93.831000000000003</v>
      </c>
      <c r="B2069" s="5" t="s">
        <v>2059</v>
      </c>
    </row>
    <row r="2070" spans="1:2">
      <c r="A2070" s="5">
        <v>93.831999999999994</v>
      </c>
      <c r="B2070" s="5" t="s">
        <v>2060</v>
      </c>
    </row>
    <row r="2071" spans="1:2">
      <c r="A2071" s="5">
        <v>93.832999999999998</v>
      </c>
      <c r="B2071" s="5" t="s">
        <v>2061</v>
      </c>
    </row>
    <row r="2072" spans="1:2">
      <c r="A2072" s="5">
        <v>93.834000000000003</v>
      </c>
      <c r="B2072" s="5" t="s">
        <v>2062</v>
      </c>
    </row>
    <row r="2073" spans="1:2">
      <c r="A2073" s="5">
        <v>93.834999999999994</v>
      </c>
      <c r="B2073" s="5" t="s">
        <v>2063</v>
      </c>
    </row>
    <row r="2074" spans="1:2">
      <c r="A2074" s="5">
        <v>93.837000000000003</v>
      </c>
      <c r="B2074" s="5" t="s">
        <v>475</v>
      </c>
    </row>
    <row r="2075" spans="1:2">
      <c r="A2075" s="5">
        <v>93.837999999999994</v>
      </c>
      <c r="B2075" s="5" t="s">
        <v>595</v>
      </c>
    </row>
    <row r="2076" spans="1:2">
      <c r="A2076" s="5">
        <v>93.838999999999999</v>
      </c>
      <c r="B2076" s="5" t="s">
        <v>476</v>
      </c>
    </row>
    <row r="2077" spans="1:2">
      <c r="A2077" s="5">
        <v>93.84</v>
      </c>
      <c r="B2077" s="5" t="s">
        <v>2064</v>
      </c>
    </row>
    <row r="2078" spans="1:2">
      <c r="A2078" s="5">
        <v>93.843000000000004</v>
      </c>
      <c r="B2078" s="5" t="s">
        <v>2065</v>
      </c>
    </row>
    <row r="2079" spans="1:2">
      <c r="A2079" s="5">
        <v>93.843999999999994</v>
      </c>
      <c r="B2079" s="5" t="s">
        <v>2066</v>
      </c>
    </row>
    <row r="2080" spans="1:2">
      <c r="A2080" s="5">
        <v>93.844999999999999</v>
      </c>
      <c r="B2080" s="5" t="s">
        <v>2067</v>
      </c>
    </row>
    <row r="2081" spans="1:2">
      <c r="A2081" s="5">
        <v>93.846000000000004</v>
      </c>
      <c r="B2081" s="5" t="s">
        <v>477</v>
      </c>
    </row>
    <row r="2082" spans="1:2">
      <c r="A2082" s="5">
        <v>93.846999999999994</v>
      </c>
      <c r="B2082" s="5" t="s">
        <v>478</v>
      </c>
    </row>
    <row r="2083" spans="1:2">
      <c r="A2083" s="5">
        <v>93.85</v>
      </c>
      <c r="B2083" s="5" t="s">
        <v>2068</v>
      </c>
    </row>
    <row r="2084" spans="1:2">
      <c r="A2084" s="5">
        <v>93.850999999999999</v>
      </c>
      <c r="B2084" s="5" t="s">
        <v>2069</v>
      </c>
    </row>
    <row r="2085" spans="1:2">
      <c r="A2085" s="5">
        <v>93.852000000000004</v>
      </c>
      <c r="B2085" s="14" t="s">
        <v>2070</v>
      </c>
    </row>
    <row r="2086" spans="1:2">
      <c r="A2086" s="5">
        <v>93.852999999999994</v>
      </c>
      <c r="B2086" s="5" t="s">
        <v>479</v>
      </c>
    </row>
    <row r="2087" spans="1:2">
      <c r="A2087" s="5">
        <v>93.855000000000004</v>
      </c>
      <c r="B2087" s="5" t="s">
        <v>480</v>
      </c>
    </row>
    <row r="2088" spans="1:2">
      <c r="A2088" s="5">
        <v>93.858000000000004</v>
      </c>
      <c r="B2088" s="5" t="s">
        <v>2071</v>
      </c>
    </row>
    <row r="2089" spans="1:2">
      <c r="A2089" s="5">
        <v>93.858999999999995</v>
      </c>
      <c r="B2089" s="5" t="s">
        <v>481</v>
      </c>
    </row>
    <row r="2090" spans="1:2">
      <c r="A2090" s="5">
        <v>93.86</v>
      </c>
      <c r="B2090" s="5" t="s">
        <v>2072</v>
      </c>
    </row>
    <row r="2091" spans="1:2">
      <c r="A2091" s="5">
        <v>93.861000000000004</v>
      </c>
      <c r="B2091" s="14" t="s">
        <v>2073</v>
      </c>
    </row>
    <row r="2092" spans="1:2">
      <c r="A2092" s="5">
        <v>93.864999999999995</v>
      </c>
      <c r="B2092" s="5" t="s">
        <v>482</v>
      </c>
    </row>
    <row r="2093" spans="1:2">
      <c r="A2093" s="5">
        <v>93.866</v>
      </c>
      <c r="B2093" s="5" t="s">
        <v>483</v>
      </c>
    </row>
    <row r="2094" spans="1:2">
      <c r="A2094" s="5">
        <v>93.867000000000004</v>
      </c>
      <c r="B2094" s="5" t="s">
        <v>596</v>
      </c>
    </row>
    <row r="2095" spans="1:2">
      <c r="A2095" s="5">
        <v>93.87</v>
      </c>
      <c r="B2095" s="5" t="s">
        <v>289</v>
      </c>
    </row>
    <row r="2096" spans="1:2">
      <c r="A2096" s="5">
        <v>93.872</v>
      </c>
      <c r="B2096" s="5" t="s">
        <v>2074</v>
      </c>
    </row>
    <row r="2097" spans="1:2">
      <c r="A2097" s="5">
        <v>93.873000000000005</v>
      </c>
      <c r="B2097" s="5" t="s">
        <v>2075</v>
      </c>
    </row>
    <row r="2098" spans="1:2">
      <c r="A2098" s="5">
        <v>93.873999999999995</v>
      </c>
      <c r="B2098" s="5" t="s">
        <v>2076</v>
      </c>
    </row>
    <row r="2099" spans="1:2">
      <c r="A2099" s="5">
        <v>93.876000000000005</v>
      </c>
      <c r="B2099" s="5" t="s">
        <v>290</v>
      </c>
    </row>
    <row r="2100" spans="1:2">
      <c r="A2100" s="5">
        <v>93.876999999999995</v>
      </c>
      <c r="B2100" s="5" t="s">
        <v>2077</v>
      </c>
    </row>
    <row r="2101" spans="1:2">
      <c r="A2101" s="5">
        <v>93.878</v>
      </c>
      <c r="B2101" s="5" t="s">
        <v>2078</v>
      </c>
    </row>
    <row r="2102" spans="1:2">
      <c r="A2102" s="5">
        <v>93.879000000000005</v>
      </c>
      <c r="B2102" s="5" t="s">
        <v>484</v>
      </c>
    </row>
    <row r="2103" spans="1:2">
      <c r="A2103" s="5">
        <v>93.881</v>
      </c>
      <c r="B2103" s="5" t="s">
        <v>2079</v>
      </c>
    </row>
    <row r="2104" spans="1:2">
      <c r="A2104" s="5">
        <v>93.882000000000005</v>
      </c>
      <c r="B2104" s="5" t="s">
        <v>2080</v>
      </c>
    </row>
    <row r="2105" spans="1:2">
      <c r="A2105" s="5">
        <v>93.882999999999996</v>
      </c>
      <c r="B2105" s="5" t="s">
        <v>2081</v>
      </c>
    </row>
    <row r="2106" spans="1:2">
      <c r="A2106" s="5">
        <v>93.884</v>
      </c>
      <c r="B2106" s="5" t="s">
        <v>2082</v>
      </c>
    </row>
    <row r="2107" spans="1:2">
      <c r="A2107" s="5">
        <v>93.888999999999996</v>
      </c>
      <c r="B2107" s="5" t="s">
        <v>291</v>
      </c>
    </row>
    <row r="2108" spans="1:2">
      <c r="A2108" s="5">
        <v>93.893000000000001</v>
      </c>
      <c r="B2108" s="5" t="s">
        <v>2083</v>
      </c>
    </row>
    <row r="2109" spans="1:2">
      <c r="A2109" s="5">
        <v>93.897999999999996</v>
      </c>
      <c r="B2109" s="5" t="s">
        <v>292</v>
      </c>
    </row>
    <row r="2110" spans="1:2">
      <c r="A2110" s="5">
        <v>93.908000000000001</v>
      </c>
      <c r="B2110" s="5" t="s">
        <v>2084</v>
      </c>
    </row>
    <row r="2111" spans="1:2">
      <c r="A2111" s="5">
        <v>93.91</v>
      </c>
      <c r="B2111" s="14" t="s">
        <v>2085</v>
      </c>
    </row>
    <row r="2112" spans="1:2">
      <c r="A2112" s="5">
        <v>93.912000000000006</v>
      </c>
      <c r="B2112" s="5" t="s">
        <v>293</v>
      </c>
    </row>
    <row r="2113" spans="1:2">
      <c r="A2113" s="5">
        <v>93.912999999999997</v>
      </c>
      <c r="B2113" s="5" t="s">
        <v>294</v>
      </c>
    </row>
    <row r="2114" spans="1:2">
      <c r="A2114" s="5">
        <v>93.914000000000001</v>
      </c>
      <c r="B2114" s="5" t="s">
        <v>2086</v>
      </c>
    </row>
    <row r="2115" spans="1:2">
      <c r="A2115" s="5">
        <v>93.917000000000002</v>
      </c>
      <c r="B2115" s="5" t="s">
        <v>295</v>
      </c>
    </row>
    <row r="2116" spans="1:2">
      <c r="A2116" s="5">
        <v>93.918000000000006</v>
      </c>
      <c r="B2116" s="5" t="s">
        <v>2087</v>
      </c>
    </row>
    <row r="2117" spans="1:2" ht="25">
      <c r="A2117" s="5">
        <v>93.918999999999997</v>
      </c>
      <c r="B2117" s="14" t="s">
        <v>2088</v>
      </c>
    </row>
    <row r="2118" spans="1:2">
      <c r="A2118" s="5">
        <v>93.923000000000002</v>
      </c>
      <c r="B2118" s="5" t="s">
        <v>2089</v>
      </c>
    </row>
    <row r="2119" spans="1:2">
      <c r="A2119" s="5">
        <v>93.924000000000007</v>
      </c>
      <c r="B2119" s="5" t="s">
        <v>2090</v>
      </c>
    </row>
    <row r="2120" spans="1:2">
      <c r="A2120" s="5">
        <v>93.924999999999997</v>
      </c>
      <c r="B2120" s="5" t="s">
        <v>2091</v>
      </c>
    </row>
    <row r="2121" spans="1:2">
      <c r="A2121" s="5">
        <v>93.926000000000002</v>
      </c>
      <c r="B2121" s="5" t="s">
        <v>2092</v>
      </c>
    </row>
    <row r="2122" spans="1:2">
      <c r="A2122" s="5">
        <v>93.927999999999997</v>
      </c>
      <c r="B2122" s="5" t="s">
        <v>2093</v>
      </c>
    </row>
    <row r="2123" spans="1:2">
      <c r="A2123" s="5">
        <v>93.932000000000002</v>
      </c>
      <c r="B2123" s="5" t="s">
        <v>2094</v>
      </c>
    </row>
    <row r="2124" spans="1:2">
      <c r="A2124" s="5">
        <v>93.933000000000007</v>
      </c>
      <c r="B2124" s="5" t="s">
        <v>2095</v>
      </c>
    </row>
    <row r="2125" spans="1:2">
      <c r="A2125" s="5">
        <v>93.936000000000007</v>
      </c>
      <c r="B2125" s="5" t="s">
        <v>2096</v>
      </c>
    </row>
    <row r="2126" spans="1:2">
      <c r="A2126" s="5">
        <v>93.938999999999993</v>
      </c>
      <c r="B2126" s="5" t="s">
        <v>2097</v>
      </c>
    </row>
    <row r="2127" spans="1:2">
      <c r="A2127" s="5">
        <v>93.94</v>
      </c>
      <c r="B2127" s="5" t="s">
        <v>296</v>
      </c>
    </row>
    <row r="2128" spans="1:2">
      <c r="A2128" s="5">
        <v>93.941000000000003</v>
      </c>
      <c r="B2128" s="5" t="s">
        <v>2098</v>
      </c>
    </row>
    <row r="2129" spans="1:2">
      <c r="A2129" s="5">
        <v>93.941999999999993</v>
      </c>
      <c r="B2129" s="14" t="s">
        <v>2099</v>
      </c>
    </row>
    <row r="2130" spans="1:2">
      <c r="A2130" s="5">
        <v>93.942999999999998</v>
      </c>
      <c r="B2130" s="5" t="s">
        <v>2100</v>
      </c>
    </row>
    <row r="2131" spans="1:2">
      <c r="A2131" s="5">
        <v>93.944000000000003</v>
      </c>
      <c r="B2131" s="5" t="s">
        <v>2101</v>
      </c>
    </row>
    <row r="2132" spans="1:2">
      <c r="A2132" s="5">
        <v>93.944999999999993</v>
      </c>
      <c r="B2132" s="5" t="s">
        <v>297</v>
      </c>
    </row>
    <row r="2133" spans="1:2">
      <c r="A2133" s="5">
        <v>93.945999999999998</v>
      </c>
      <c r="B2133" s="5" t="s">
        <v>298</v>
      </c>
    </row>
    <row r="2134" spans="1:2">
      <c r="A2134" s="5">
        <v>93.947000000000003</v>
      </c>
      <c r="B2134" s="5" t="s">
        <v>2102</v>
      </c>
    </row>
    <row r="2135" spans="1:2">
      <c r="A2135" s="5">
        <v>93.957999999999998</v>
      </c>
      <c r="B2135" s="5" t="s">
        <v>299</v>
      </c>
    </row>
    <row r="2136" spans="1:2">
      <c r="A2136" s="5">
        <v>93.959000000000003</v>
      </c>
      <c r="B2136" s="5" t="s">
        <v>300</v>
      </c>
    </row>
    <row r="2137" spans="1:2">
      <c r="A2137" s="5">
        <v>93.965000000000003</v>
      </c>
      <c r="B2137" s="5" t="s">
        <v>2103</v>
      </c>
    </row>
    <row r="2138" spans="1:2">
      <c r="A2138" s="5">
        <v>93.966999999999999</v>
      </c>
      <c r="B2138" s="5" t="s">
        <v>2104</v>
      </c>
    </row>
    <row r="2139" spans="1:2">
      <c r="A2139" s="5">
        <v>93.968000000000004</v>
      </c>
      <c r="B2139" s="5" t="s">
        <v>2105</v>
      </c>
    </row>
    <row r="2140" spans="1:2">
      <c r="A2140" s="5">
        <v>93.968999999999994</v>
      </c>
      <c r="B2140" s="5" t="s">
        <v>2106</v>
      </c>
    </row>
    <row r="2141" spans="1:2">
      <c r="A2141" s="5">
        <v>93.97</v>
      </c>
      <c r="B2141" s="5" t="s">
        <v>2107</v>
      </c>
    </row>
    <row r="2142" spans="1:2">
      <c r="A2142" s="5">
        <v>93.971000000000004</v>
      </c>
      <c r="B2142" s="5" t="s">
        <v>2108</v>
      </c>
    </row>
    <row r="2143" spans="1:2">
      <c r="A2143" s="5">
        <v>93.971999999999994</v>
      </c>
      <c r="B2143" s="5" t="s">
        <v>2109</v>
      </c>
    </row>
    <row r="2144" spans="1:2">
      <c r="A2144" s="5">
        <v>93.974000000000004</v>
      </c>
      <c r="B2144" s="5" t="s">
        <v>2110</v>
      </c>
    </row>
    <row r="2145" spans="1:2">
      <c r="A2145" s="5">
        <v>93.975999999999999</v>
      </c>
      <c r="B2145" s="5" t="s">
        <v>2111</v>
      </c>
    </row>
    <row r="2146" spans="1:2">
      <c r="A2146" s="5">
        <v>93.977000000000004</v>
      </c>
      <c r="B2146" s="5" t="s">
        <v>301</v>
      </c>
    </row>
    <row r="2147" spans="1:2">
      <c r="A2147" s="5">
        <v>93.977999999999994</v>
      </c>
      <c r="B2147" s="5" t="s">
        <v>2112</v>
      </c>
    </row>
    <row r="2148" spans="1:2">
      <c r="A2148" s="5">
        <v>93.98</v>
      </c>
      <c r="B2148" s="5" t="s">
        <v>2113</v>
      </c>
    </row>
    <row r="2149" spans="1:2">
      <c r="A2149" s="5">
        <v>93.980999999999995</v>
      </c>
      <c r="B2149" s="5" t="s">
        <v>2114</v>
      </c>
    </row>
    <row r="2150" spans="1:2">
      <c r="A2150" s="5">
        <v>93.981999999999999</v>
      </c>
      <c r="B2150" s="5" t="s">
        <v>2115</v>
      </c>
    </row>
    <row r="2151" spans="1:2">
      <c r="A2151" s="5">
        <v>93.983000000000004</v>
      </c>
      <c r="B2151" s="5" t="s">
        <v>2116</v>
      </c>
    </row>
    <row r="2152" spans="1:2" ht="25">
      <c r="A2152" s="5">
        <v>93.986000000000004</v>
      </c>
      <c r="B2152" s="14" t="s">
        <v>2117</v>
      </c>
    </row>
    <row r="2153" spans="1:2">
      <c r="A2153" s="5">
        <v>93.989000000000004</v>
      </c>
      <c r="B2153" s="5" t="s">
        <v>485</v>
      </c>
    </row>
    <row r="2154" spans="1:2">
      <c r="A2154" s="5">
        <v>93.991</v>
      </c>
      <c r="B2154" s="5" t="s">
        <v>302</v>
      </c>
    </row>
    <row r="2155" spans="1:2">
      <c r="A2155" s="5">
        <v>93.994</v>
      </c>
      <c r="B2155" s="5" t="s">
        <v>303</v>
      </c>
    </row>
    <row r="2156" spans="1:2">
      <c r="A2156" s="5">
        <v>93.997</v>
      </c>
      <c r="B2156" s="5" t="s">
        <v>2118</v>
      </c>
    </row>
    <row r="2157" spans="1:2">
      <c r="A2157" s="5">
        <v>93.998000000000005</v>
      </c>
      <c r="B2157" s="5" t="s">
        <v>2119</v>
      </c>
    </row>
    <row r="2158" spans="1:2">
      <c r="A2158" s="5">
        <v>94.001999999999995</v>
      </c>
      <c r="B2158" s="5" t="s">
        <v>2120</v>
      </c>
    </row>
    <row r="2159" spans="1:2">
      <c r="A2159" s="5">
        <v>94.003</v>
      </c>
      <c r="B2159" s="5" t="s">
        <v>304</v>
      </c>
    </row>
    <row r="2160" spans="1:2">
      <c r="A2160" s="5">
        <v>94.006</v>
      </c>
      <c r="B2160" s="5" t="s">
        <v>305</v>
      </c>
    </row>
    <row r="2161" spans="1:2">
      <c r="A2161" s="5">
        <v>94.007999999999996</v>
      </c>
      <c r="B2161" s="5" t="s">
        <v>2121</v>
      </c>
    </row>
    <row r="2162" spans="1:2">
      <c r="A2162" s="5">
        <v>94.009</v>
      </c>
      <c r="B2162" s="14" t="s">
        <v>2122</v>
      </c>
    </row>
    <row r="2163" spans="1:2">
      <c r="A2163" s="5">
        <v>94.010999999999996</v>
      </c>
      <c r="B2163" s="5" t="s">
        <v>353</v>
      </c>
    </row>
    <row r="2164" spans="1:2">
      <c r="A2164" s="5">
        <v>94.012</v>
      </c>
      <c r="B2164" s="5" t="s">
        <v>2123</v>
      </c>
    </row>
    <row r="2165" spans="1:2">
      <c r="A2165" s="5">
        <v>94.013000000000005</v>
      </c>
      <c r="B2165" s="5" t="s">
        <v>2124</v>
      </c>
    </row>
    <row r="2166" spans="1:2">
      <c r="A2166" s="5">
        <v>94.013999999999996</v>
      </c>
      <c r="B2166" s="5" t="s">
        <v>2125</v>
      </c>
    </row>
    <row r="2167" spans="1:2">
      <c r="A2167" s="5">
        <v>94.016000000000005</v>
      </c>
      <c r="B2167" s="5" t="s">
        <v>2126</v>
      </c>
    </row>
    <row r="2168" spans="1:2">
      <c r="A2168" s="5">
        <v>94.016999999999996</v>
      </c>
      <c r="B2168" s="5" t="s">
        <v>2127</v>
      </c>
    </row>
    <row r="2169" spans="1:2">
      <c r="A2169" s="5">
        <v>94.019000000000005</v>
      </c>
      <c r="B2169" s="14" t="s">
        <v>2128</v>
      </c>
    </row>
    <row r="2170" spans="1:2">
      <c r="A2170" s="5">
        <v>94.02</v>
      </c>
      <c r="B2170" s="5" t="s">
        <v>2129</v>
      </c>
    </row>
    <row r="2171" spans="1:2">
      <c r="A2171" s="5">
        <v>94.021000000000001</v>
      </c>
      <c r="B2171" s="5" t="s">
        <v>2130</v>
      </c>
    </row>
    <row r="2172" spans="1:2">
      <c r="A2172" s="5">
        <v>94.025999999999996</v>
      </c>
      <c r="B2172" s="5" t="s">
        <v>2133</v>
      </c>
    </row>
    <row r="2173" spans="1:2">
      <c r="A2173" s="5">
        <v>94.027000000000001</v>
      </c>
      <c r="B2173" s="14" t="s">
        <v>2134</v>
      </c>
    </row>
    <row r="2174" spans="1:2">
      <c r="A2174" s="5">
        <v>95.001000000000005</v>
      </c>
      <c r="B2174" s="5" t="s">
        <v>486</v>
      </c>
    </row>
    <row r="2175" spans="1:2">
      <c r="A2175" s="5">
        <v>95.003</v>
      </c>
      <c r="B2175" s="5" t="s">
        <v>2135</v>
      </c>
    </row>
    <row r="2176" spans="1:2">
      <c r="A2176" s="5">
        <v>95.004000000000005</v>
      </c>
      <c r="B2176" s="5" t="s">
        <v>2136</v>
      </c>
    </row>
    <row r="2177" spans="1:2">
      <c r="A2177" s="5">
        <v>95.004999999999995</v>
      </c>
      <c r="B2177" s="5" t="s">
        <v>2137</v>
      </c>
    </row>
    <row r="2178" spans="1:2">
      <c r="A2178" s="5">
        <v>95.006</v>
      </c>
      <c r="B2178" s="5" t="s">
        <v>2138</v>
      </c>
    </row>
    <row r="2179" spans="1:2">
      <c r="A2179" s="5">
        <v>95.007000000000005</v>
      </c>
      <c r="B2179" s="5" t="s">
        <v>597</v>
      </c>
    </row>
    <row r="2180" spans="1:2">
      <c r="A2180" s="5">
        <v>95.007999999999996</v>
      </c>
      <c r="B2180" s="5" t="s">
        <v>2139</v>
      </c>
    </row>
    <row r="2181" spans="1:2">
      <c r="A2181" s="5">
        <v>96.001000000000005</v>
      </c>
      <c r="B2181" s="5" t="s">
        <v>335</v>
      </c>
    </row>
    <row r="2182" spans="1:2">
      <c r="A2182" s="5">
        <v>96.001999999999995</v>
      </c>
      <c r="B2182" s="5" t="s">
        <v>2140</v>
      </c>
    </row>
    <row r="2183" spans="1:2">
      <c r="A2183" s="5">
        <v>96.004000000000005</v>
      </c>
      <c r="B2183" s="5" t="s">
        <v>2141</v>
      </c>
    </row>
    <row r="2184" spans="1:2">
      <c r="A2184" s="5">
        <v>96.006</v>
      </c>
      <c r="B2184" s="5" t="s">
        <v>337</v>
      </c>
    </row>
    <row r="2185" spans="1:2">
      <c r="A2185" s="5">
        <v>96.007000000000005</v>
      </c>
      <c r="B2185" s="5" t="s">
        <v>2142</v>
      </c>
    </row>
    <row r="2186" spans="1:2">
      <c r="A2186" s="5">
        <v>96.007999999999996</v>
      </c>
      <c r="B2186" s="5" t="s">
        <v>598</v>
      </c>
    </row>
    <row r="2187" spans="1:2">
      <c r="A2187" s="5">
        <v>96.009</v>
      </c>
      <c r="B2187" s="5" t="s">
        <v>2143</v>
      </c>
    </row>
    <row r="2188" spans="1:2">
      <c r="A2188" s="5">
        <v>96.02</v>
      </c>
      <c r="B2188" s="5" t="s">
        <v>2144</v>
      </c>
    </row>
    <row r="2189" spans="1:2">
      <c r="A2189" s="5">
        <v>97.004999999999995</v>
      </c>
      <c r="B2189" s="5" t="s">
        <v>487</v>
      </c>
    </row>
    <row r="2190" spans="1:2">
      <c r="A2190" s="5">
        <v>97.007000000000005</v>
      </c>
      <c r="B2190" s="5" t="s">
        <v>2145</v>
      </c>
    </row>
    <row r="2191" spans="1:2">
      <c r="A2191" s="5">
        <v>97.007999999999996</v>
      </c>
      <c r="B2191" s="5" t="s">
        <v>307</v>
      </c>
    </row>
    <row r="2192" spans="1:2">
      <c r="A2192" s="5">
        <v>97.01</v>
      </c>
      <c r="B2192" s="5" t="s">
        <v>2146</v>
      </c>
    </row>
    <row r="2193" spans="1:2">
      <c r="A2193" s="5">
        <v>97.012</v>
      </c>
      <c r="B2193" s="5" t="s">
        <v>308</v>
      </c>
    </row>
    <row r="2194" spans="1:2">
      <c r="A2194" s="5">
        <v>97.018000000000001</v>
      </c>
      <c r="B2194" s="5" t="s">
        <v>2147</v>
      </c>
    </row>
    <row r="2195" spans="1:2">
      <c r="A2195" s="5">
        <v>97.022000000000006</v>
      </c>
      <c r="B2195" s="5" t="s">
        <v>2148</v>
      </c>
    </row>
    <row r="2196" spans="1:2">
      <c r="A2196" s="5">
        <v>97.022999999999996</v>
      </c>
      <c r="B2196" s="5" t="s">
        <v>309</v>
      </c>
    </row>
    <row r="2197" spans="1:2">
      <c r="A2197" s="5">
        <v>97.024000000000001</v>
      </c>
      <c r="B2197" s="5" t="s">
        <v>2149</v>
      </c>
    </row>
    <row r="2198" spans="1:2">
      <c r="A2198" s="5">
        <v>97.025000000000006</v>
      </c>
      <c r="B2198" s="5" t="s">
        <v>2150</v>
      </c>
    </row>
    <row r="2199" spans="1:2">
      <c r="A2199" s="5">
        <v>97.025999999999996</v>
      </c>
      <c r="B2199" s="5" t="s">
        <v>2151</v>
      </c>
    </row>
    <row r="2200" spans="1:2">
      <c r="A2200" s="5">
        <v>97.027000000000001</v>
      </c>
      <c r="B2200" s="5" t="s">
        <v>2152</v>
      </c>
    </row>
    <row r="2201" spans="1:2">
      <c r="A2201" s="5">
        <v>97.028000000000006</v>
      </c>
      <c r="B2201" s="5" t="s">
        <v>2153</v>
      </c>
    </row>
    <row r="2202" spans="1:2">
      <c r="A2202" s="5">
        <v>97.028999999999996</v>
      </c>
      <c r="B2202" s="5" t="s">
        <v>310</v>
      </c>
    </row>
    <row r="2203" spans="1:2">
      <c r="A2203" s="5">
        <v>97.03</v>
      </c>
      <c r="B2203" s="5" t="s">
        <v>2154</v>
      </c>
    </row>
    <row r="2204" spans="1:2">
      <c r="A2204" s="5">
        <v>97.031999999999996</v>
      </c>
      <c r="B2204" s="5" t="s">
        <v>2155</v>
      </c>
    </row>
    <row r="2205" spans="1:2">
      <c r="A2205" s="5">
        <v>97.033000000000001</v>
      </c>
      <c r="B2205" s="5" t="s">
        <v>2156</v>
      </c>
    </row>
    <row r="2206" spans="1:2">
      <c r="A2206" s="5">
        <v>97.034000000000006</v>
      </c>
      <c r="B2206" s="5" t="s">
        <v>2157</v>
      </c>
    </row>
    <row r="2207" spans="1:2">
      <c r="A2207" s="5">
        <v>97.036000000000001</v>
      </c>
      <c r="B2207" s="5" t="s">
        <v>311</v>
      </c>
    </row>
    <row r="2208" spans="1:2">
      <c r="A2208" s="5">
        <v>97.039000000000001</v>
      </c>
      <c r="B2208" s="5" t="s">
        <v>312</v>
      </c>
    </row>
    <row r="2209" spans="1:2">
      <c r="A2209" s="5">
        <v>97.04</v>
      </c>
      <c r="B2209" s="5" t="s">
        <v>2158</v>
      </c>
    </row>
    <row r="2210" spans="1:2">
      <c r="A2210" s="5">
        <v>97.040999999999997</v>
      </c>
      <c r="B2210" s="5" t="s">
        <v>313</v>
      </c>
    </row>
    <row r="2211" spans="1:2">
      <c r="A2211" s="5">
        <v>97.042000000000002</v>
      </c>
      <c r="B2211" s="5" t="s">
        <v>314</v>
      </c>
    </row>
    <row r="2212" spans="1:2">
      <c r="A2212" s="5">
        <v>97.043000000000006</v>
      </c>
      <c r="B2212" s="5" t="s">
        <v>2159</v>
      </c>
    </row>
    <row r="2213" spans="1:2">
      <c r="A2213" s="5">
        <v>97.043999999999997</v>
      </c>
      <c r="B2213" s="5" t="s">
        <v>488</v>
      </c>
    </row>
    <row r="2214" spans="1:2">
      <c r="A2214" s="5">
        <v>97.045000000000002</v>
      </c>
      <c r="B2214" s="5" t="s">
        <v>315</v>
      </c>
    </row>
    <row r="2215" spans="1:2">
      <c r="A2215" s="5">
        <v>97.046000000000006</v>
      </c>
      <c r="B2215" s="5" t="s">
        <v>2160</v>
      </c>
    </row>
    <row r="2216" spans="1:2">
      <c r="A2216" s="5">
        <v>97.046999999999997</v>
      </c>
      <c r="B2216" s="5" t="s">
        <v>2214</v>
      </c>
    </row>
    <row r="2217" spans="1:2">
      <c r="A2217" s="5">
        <v>97.048000000000002</v>
      </c>
      <c r="B2217" s="5" t="s">
        <v>2161</v>
      </c>
    </row>
    <row r="2218" spans="1:2">
      <c r="A2218" s="5">
        <v>97.05</v>
      </c>
      <c r="B2218" s="5" t="s">
        <v>2162</v>
      </c>
    </row>
    <row r="2219" spans="1:2">
      <c r="A2219" s="5">
        <v>97.052000000000007</v>
      </c>
      <c r="B2219" s="5" t="s">
        <v>2163</v>
      </c>
    </row>
    <row r="2220" spans="1:2">
      <c r="A2220" s="5">
        <v>97.055000000000007</v>
      </c>
      <c r="B2220" s="5" t="s">
        <v>2164</v>
      </c>
    </row>
    <row r="2221" spans="1:2">
      <c r="A2221" s="5">
        <v>97.055999999999997</v>
      </c>
      <c r="B2221" s="5" t="s">
        <v>316</v>
      </c>
    </row>
    <row r="2222" spans="1:2">
      <c r="A2222" s="5">
        <v>97.057000000000002</v>
      </c>
      <c r="B2222" s="5" t="s">
        <v>2165</v>
      </c>
    </row>
    <row r="2223" spans="1:2">
      <c r="A2223" s="5">
        <v>97.061000000000007</v>
      </c>
      <c r="B2223" s="5" t="s">
        <v>599</v>
      </c>
    </row>
    <row r="2224" spans="1:2">
      <c r="A2224" s="5">
        <v>97.061999999999998</v>
      </c>
      <c r="B2224" s="5" t="s">
        <v>2166</v>
      </c>
    </row>
    <row r="2225" spans="1:2">
      <c r="A2225" s="5">
        <v>97.066999999999993</v>
      </c>
      <c r="B2225" s="5" t="s">
        <v>317</v>
      </c>
    </row>
    <row r="2226" spans="1:2">
      <c r="A2226" s="5">
        <v>97.075000000000003</v>
      </c>
      <c r="B2226" s="5" t="s">
        <v>318</v>
      </c>
    </row>
    <row r="2227" spans="1:2">
      <c r="A2227" s="5">
        <v>97.075999999999993</v>
      </c>
      <c r="B2227" s="5" t="s">
        <v>2168</v>
      </c>
    </row>
    <row r="2228" spans="1:2">
      <c r="A2228" s="5">
        <v>97.076999999999998</v>
      </c>
      <c r="B2228" s="5" t="s">
        <v>600</v>
      </c>
    </row>
    <row r="2229" spans="1:2">
      <c r="A2229" s="5">
        <v>97.081999999999994</v>
      </c>
      <c r="B2229" s="5" t="s">
        <v>2169</v>
      </c>
    </row>
    <row r="2230" spans="1:2">
      <c r="A2230" s="5">
        <v>97.082999999999998</v>
      </c>
      <c r="B2230" s="5" t="s">
        <v>2170</v>
      </c>
    </row>
    <row r="2231" spans="1:2">
      <c r="A2231" s="5">
        <v>97.087999999999994</v>
      </c>
      <c r="B2231" s="5" t="s">
        <v>2171</v>
      </c>
    </row>
    <row r="2232" spans="1:2">
      <c r="A2232" s="5">
        <v>97.088999999999999</v>
      </c>
      <c r="B2232" s="5" t="s">
        <v>2172</v>
      </c>
    </row>
    <row r="2233" spans="1:2">
      <c r="A2233" s="5">
        <v>97.090999999999994</v>
      </c>
      <c r="B2233" s="5" t="s">
        <v>319</v>
      </c>
    </row>
    <row r="2234" spans="1:2">
      <c r="A2234" s="5">
        <v>97.091999999999999</v>
      </c>
      <c r="B2234" s="5" t="s">
        <v>2173</v>
      </c>
    </row>
    <row r="2235" spans="1:2">
      <c r="A2235" s="5">
        <v>97.105999999999995</v>
      </c>
      <c r="B2235" s="5" t="s">
        <v>2174</v>
      </c>
    </row>
    <row r="2236" spans="1:2">
      <c r="A2236" s="5">
        <v>97.106999999999999</v>
      </c>
      <c r="B2236" s="5" t="s">
        <v>2175</v>
      </c>
    </row>
    <row r="2237" spans="1:2">
      <c r="A2237" s="5">
        <v>97.108000000000004</v>
      </c>
      <c r="B2237" s="5" t="s">
        <v>2176</v>
      </c>
    </row>
    <row r="2238" spans="1:2">
      <c r="A2238" s="5">
        <v>97.11</v>
      </c>
      <c r="B2238" s="5" t="s">
        <v>2177</v>
      </c>
    </row>
    <row r="2239" spans="1:2">
      <c r="A2239" s="5">
        <v>97.111000000000004</v>
      </c>
      <c r="B2239" s="5" t="s">
        <v>2178</v>
      </c>
    </row>
    <row r="2240" spans="1:2">
      <c r="A2240" s="5">
        <v>97.12</v>
      </c>
      <c r="B2240" s="5" t="s">
        <v>2179</v>
      </c>
    </row>
    <row r="2241" spans="1:2">
      <c r="A2241" s="5">
        <v>97.123000000000005</v>
      </c>
      <c r="B2241" s="5" t="s">
        <v>2181</v>
      </c>
    </row>
    <row r="2242" spans="1:2">
      <c r="A2242" s="5">
        <v>97.126999999999995</v>
      </c>
      <c r="B2242" s="5" t="s">
        <v>2182</v>
      </c>
    </row>
    <row r="2243" spans="1:2">
      <c r="A2243" s="5">
        <v>97.128</v>
      </c>
      <c r="B2243" s="5" t="s">
        <v>2183</v>
      </c>
    </row>
    <row r="2244" spans="1:2">
      <c r="A2244" s="5">
        <v>97.13</v>
      </c>
      <c r="B2244" s="5" t="s">
        <v>2184</v>
      </c>
    </row>
    <row r="2245" spans="1:2">
      <c r="A2245" s="5">
        <v>97.131</v>
      </c>
      <c r="B2245" s="5" t="s">
        <v>2185</v>
      </c>
    </row>
    <row r="2246" spans="1:2">
      <c r="A2246" s="5">
        <v>97.132000000000005</v>
      </c>
      <c r="B2246" s="5" t="s">
        <v>2186</v>
      </c>
    </row>
    <row r="2247" spans="1:2">
      <c r="A2247" s="5">
        <v>97.132999999999996</v>
      </c>
      <c r="B2247" s="5" t="s">
        <v>2187</v>
      </c>
    </row>
    <row r="2248" spans="1:2">
      <c r="A2248" s="5">
        <v>97.134</v>
      </c>
      <c r="B2248" s="5" t="s">
        <v>2188</v>
      </c>
    </row>
    <row r="2249" spans="1:2">
      <c r="A2249" s="5">
        <v>98.001000000000005</v>
      </c>
      <c r="B2249" s="5" t="s">
        <v>489</v>
      </c>
    </row>
    <row r="2250" spans="1:2">
      <c r="A2250" s="5">
        <v>98.001999999999995</v>
      </c>
      <c r="B2250" s="5" t="s">
        <v>2189</v>
      </c>
    </row>
    <row r="2251" spans="1:2">
      <c r="A2251" s="5">
        <v>98.003</v>
      </c>
      <c r="B2251" s="5" t="s">
        <v>2190</v>
      </c>
    </row>
    <row r="2252" spans="1:2">
      <c r="A2252" s="5">
        <v>98.004000000000005</v>
      </c>
      <c r="B2252" s="5" t="s">
        <v>2191</v>
      </c>
    </row>
    <row r="2253" spans="1:2">
      <c r="A2253" s="5">
        <v>98.004999999999995</v>
      </c>
      <c r="B2253" s="5" t="s">
        <v>2192</v>
      </c>
    </row>
    <row r="2254" spans="1:2">
      <c r="A2254" s="5">
        <v>98.006</v>
      </c>
      <c r="B2254" s="5" t="s">
        <v>2193</v>
      </c>
    </row>
    <row r="2255" spans="1:2">
      <c r="A2255" s="5">
        <v>98.007000000000005</v>
      </c>
      <c r="B2255" s="5" t="s">
        <v>2194</v>
      </c>
    </row>
    <row r="2256" spans="1:2">
      <c r="A2256" s="5">
        <v>98.007999999999996</v>
      </c>
      <c r="B2256" s="5" t="s">
        <v>2195</v>
      </c>
    </row>
    <row r="2257" spans="1:3">
      <c r="A2257" s="5">
        <v>98.009</v>
      </c>
      <c r="B2257" s="5" t="s">
        <v>2196</v>
      </c>
    </row>
    <row r="2258" spans="1:3">
      <c r="A2258" s="5">
        <v>98.01</v>
      </c>
      <c r="B2258" s="5" t="s">
        <v>2197</v>
      </c>
    </row>
    <row r="2259" spans="1:3">
      <c r="A2259" s="5">
        <v>98.010999999999996</v>
      </c>
      <c r="B2259" s="5" t="s">
        <v>2198</v>
      </c>
    </row>
    <row r="2260" spans="1:3">
      <c r="A2260" s="5">
        <v>98.012</v>
      </c>
      <c r="B2260" s="5" t="s">
        <v>2199</v>
      </c>
    </row>
    <row r="2261" spans="1:3">
      <c r="A2261" s="5">
        <v>10.128</v>
      </c>
      <c r="B2261" s="5" t="s">
        <v>2434</v>
      </c>
      <c r="C2261" t="s">
        <v>2715</v>
      </c>
    </row>
    <row r="2262" spans="1:3">
      <c r="A2262" s="5">
        <v>10.134</v>
      </c>
      <c r="B2262" s="5" t="s">
        <v>2435</v>
      </c>
      <c r="C2262" t="s">
        <v>2715</v>
      </c>
    </row>
    <row r="2263" spans="1:3">
      <c r="A2263" s="5">
        <v>10.135</v>
      </c>
      <c r="B2263" s="5" t="s">
        <v>2436</v>
      </c>
      <c r="C2263" t="s">
        <v>2715</v>
      </c>
    </row>
    <row r="2264" spans="1:3">
      <c r="A2264" s="5">
        <v>10.137</v>
      </c>
      <c r="B2264" s="5" t="s">
        <v>2437</v>
      </c>
      <c r="C2264" t="s">
        <v>2715</v>
      </c>
    </row>
    <row r="2265" spans="1:3">
      <c r="A2265" s="5">
        <v>10.138999999999999</v>
      </c>
      <c r="B2265" s="5" t="s">
        <v>2438</v>
      </c>
      <c r="C2265" t="s">
        <v>2715</v>
      </c>
    </row>
    <row r="2266" spans="1:3">
      <c r="A2266" s="5">
        <v>10.141999999999999</v>
      </c>
      <c r="B2266" s="5" t="s">
        <v>2439</v>
      </c>
      <c r="C2266" t="s">
        <v>2715</v>
      </c>
    </row>
    <row r="2267" spans="1:3">
      <c r="A2267" s="5">
        <v>10.143000000000001</v>
      </c>
      <c r="B2267" s="5" t="s">
        <v>2440</v>
      </c>
      <c r="C2267" t="s">
        <v>2715</v>
      </c>
    </row>
    <row r="2268" spans="1:3">
      <c r="A2268" s="5">
        <v>10.144</v>
      </c>
      <c r="B2268" s="5" t="s">
        <v>2441</v>
      </c>
      <c r="C2268" t="s">
        <v>2715</v>
      </c>
    </row>
    <row r="2269" spans="1:3">
      <c r="A2269" s="5">
        <v>10.146000000000001</v>
      </c>
      <c r="B2269" s="5" t="s">
        <v>2442</v>
      </c>
      <c r="C2269" t="s">
        <v>2715</v>
      </c>
    </row>
    <row r="2270" spans="1:3">
      <c r="A2270" s="5">
        <v>10.147</v>
      </c>
      <c r="B2270" s="5" t="s">
        <v>2443</v>
      </c>
      <c r="C2270" t="s">
        <v>2715</v>
      </c>
    </row>
    <row r="2271" spans="1:3">
      <c r="A2271" s="5">
        <v>10.148</v>
      </c>
      <c r="B2271" s="5" t="s">
        <v>2444</v>
      </c>
      <c r="C2271" t="s">
        <v>2715</v>
      </c>
    </row>
    <row r="2272" spans="1:3">
      <c r="A2272" s="5">
        <v>10.148999999999999</v>
      </c>
      <c r="B2272" s="5" t="s">
        <v>2445</v>
      </c>
      <c r="C2272" t="s">
        <v>2715</v>
      </c>
    </row>
    <row r="2273" spans="1:3">
      <c r="A2273" s="5">
        <v>10.180999999999999</v>
      </c>
      <c r="B2273" s="5" t="s">
        <v>2446</v>
      </c>
      <c r="C2273" t="s">
        <v>2715</v>
      </c>
    </row>
    <row r="2274" spans="1:3">
      <c r="A2274" s="5">
        <v>10.182</v>
      </c>
      <c r="B2274" s="5" t="s">
        <v>2447</v>
      </c>
      <c r="C2274" t="s">
        <v>2715</v>
      </c>
    </row>
    <row r="2275" spans="1:3">
      <c r="A2275" s="5">
        <v>10.183</v>
      </c>
      <c r="B2275" s="5" t="s">
        <v>2448</v>
      </c>
      <c r="C2275" t="s">
        <v>2715</v>
      </c>
    </row>
    <row r="2276" spans="1:3">
      <c r="A2276" s="5">
        <v>10.183999999999999</v>
      </c>
      <c r="B2276" s="5" t="s">
        <v>2449</v>
      </c>
      <c r="C2276" t="s">
        <v>2715</v>
      </c>
    </row>
    <row r="2277" spans="1:3">
      <c r="A2277" s="5">
        <v>10.185</v>
      </c>
      <c r="B2277" s="5" t="s">
        <v>2450</v>
      </c>
      <c r="C2277" t="s">
        <v>2715</v>
      </c>
    </row>
    <row r="2278" spans="1:3">
      <c r="A2278" s="5">
        <v>10.186</v>
      </c>
      <c r="B2278" s="5" t="s">
        <v>2451</v>
      </c>
      <c r="C2278" t="s">
        <v>2715</v>
      </c>
    </row>
    <row r="2279" spans="1:3">
      <c r="A2279" s="5">
        <v>10.186999999999999</v>
      </c>
      <c r="B2279" s="5" t="s">
        <v>2452</v>
      </c>
      <c r="C2279" t="s">
        <v>2715</v>
      </c>
    </row>
    <row r="2280" spans="1:3">
      <c r="A2280" s="5">
        <v>10.188000000000001</v>
      </c>
      <c r="B2280" s="5" t="s">
        <v>2453</v>
      </c>
      <c r="C2280" t="s">
        <v>2715</v>
      </c>
    </row>
    <row r="2281" spans="1:3">
      <c r="A2281" s="5">
        <v>10.189</v>
      </c>
      <c r="B2281" s="5" t="s">
        <v>2454</v>
      </c>
      <c r="C2281" t="s">
        <v>2715</v>
      </c>
    </row>
    <row r="2282" spans="1:3">
      <c r="A2282" s="5">
        <v>10.19</v>
      </c>
      <c r="B2282" s="5" t="s">
        <v>2455</v>
      </c>
      <c r="C2282" t="s">
        <v>2715</v>
      </c>
    </row>
    <row r="2283" spans="1:3">
      <c r="A2283" s="5">
        <v>10.191000000000001</v>
      </c>
      <c r="B2283" s="5" t="s">
        <v>2456</v>
      </c>
      <c r="C2283" t="s">
        <v>2715</v>
      </c>
    </row>
    <row r="2284" spans="1:3">
      <c r="A2284" s="5">
        <v>10.23</v>
      </c>
      <c r="B2284" s="5" t="s">
        <v>2457</v>
      </c>
      <c r="C2284" t="s">
        <v>2715</v>
      </c>
    </row>
    <row r="2285" spans="1:3">
      <c r="A2285" s="5">
        <v>10.231</v>
      </c>
      <c r="B2285" s="5" t="s">
        <v>2458</v>
      </c>
      <c r="C2285" t="s">
        <v>2715</v>
      </c>
    </row>
    <row r="2286" spans="1:3">
      <c r="A2286" s="5">
        <v>10.231999999999999</v>
      </c>
      <c r="B2286" s="5" t="s">
        <v>2459</v>
      </c>
      <c r="C2286" t="s">
        <v>2715</v>
      </c>
    </row>
    <row r="2287" spans="1:3">
      <c r="A2287" s="5">
        <v>10.233000000000001</v>
      </c>
      <c r="B2287" s="5" t="s">
        <v>2460</v>
      </c>
      <c r="C2287" t="s">
        <v>2715</v>
      </c>
    </row>
    <row r="2288" spans="1:3">
      <c r="A2288" s="5">
        <v>10.234</v>
      </c>
      <c r="B2288" s="5" t="s">
        <v>2461</v>
      </c>
      <c r="C2288" t="s">
        <v>2715</v>
      </c>
    </row>
    <row r="2289" spans="1:3">
      <c r="A2289" s="5">
        <v>10.236000000000001</v>
      </c>
      <c r="B2289" s="5" t="s">
        <v>2462</v>
      </c>
      <c r="C2289" t="s">
        <v>2715</v>
      </c>
    </row>
    <row r="2290" spans="1:3">
      <c r="A2290" s="5">
        <v>10.237</v>
      </c>
      <c r="B2290" s="5" t="s">
        <v>2463</v>
      </c>
      <c r="C2290" t="s">
        <v>2715</v>
      </c>
    </row>
    <row r="2291" spans="1:3">
      <c r="A2291" s="5">
        <v>10.238</v>
      </c>
      <c r="B2291" s="5" t="s">
        <v>2464</v>
      </c>
      <c r="C2291" t="s">
        <v>2715</v>
      </c>
    </row>
    <row r="2292" spans="1:3">
      <c r="A2292" s="5">
        <v>10.239000000000001</v>
      </c>
      <c r="B2292" s="5" t="s">
        <v>2465</v>
      </c>
      <c r="C2292" t="s">
        <v>2715</v>
      </c>
    </row>
    <row r="2293" spans="1:3">
      <c r="A2293" s="5">
        <v>10.241</v>
      </c>
      <c r="B2293" s="5" t="s">
        <v>2466</v>
      </c>
      <c r="C2293" t="s">
        <v>2715</v>
      </c>
    </row>
    <row r="2294" spans="1:3">
      <c r="A2294" s="5">
        <v>10.243</v>
      </c>
      <c r="B2294" s="5" t="s">
        <v>2467</v>
      </c>
      <c r="C2294" t="s">
        <v>2715</v>
      </c>
    </row>
    <row r="2295" spans="1:3">
      <c r="A2295" s="5">
        <v>10.244</v>
      </c>
      <c r="B2295" s="5" t="s">
        <v>2468</v>
      </c>
      <c r="C2295" t="s">
        <v>2715</v>
      </c>
    </row>
    <row r="2296" spans="1:3">
      <c r="A2296" s="5">
        <v>10.244999999999999</v>
      </c>
      <c r="B2296" s="5" t="s">
        <v>2469</v>
      </c>
      <c r="C2296" t="s">
        <v>2715</v>
      </c>
    </row>
    <row r="2297" spans="1:3">
      <c r="A2297" s="5">
        <v>10.246</v>
      </c>
      <c r="B2297" s="5" t="s">
        <v>2470</v>
      </c>
      <c r="C2297" t="s">
        <v>2715</v>
      </c>
    </row>
    <row r="2298" spans="1:3">
      <c r="A2298" s="5">
        <v>10.292</v>
      </c>
      <c r="B2298" s="5" t="s">
        <v>2471</v>
      </c>
      <c r="C2298" t="s">
        <v>2715</v>
      </c>
    </row>
    <row r="2299" spans="1:3">
      <c r="A2299" s="5">
        <v>10.378</v>
      </c>
      <c r="B2299" s="5" t="s">
        <v>2472</v>
      </c>
      <c r="C2299" t="s">
        <v>2715</v>
      </c>
    </row>
    <row r="2300" spans="1:3">
      <c r="A2300" s="5">
        <v>10.38</v>
      </c>
      <c r="B2300" s="5" t="s">
        <v>2473</v>
      </c>
      <c r="C2300" t="s">
        <v>2715</v>
      </c>
    </row>
    <row r="2301" spans="1:3">
      <c r="A2301" s="5">
        <v>10.381</v>
      </c>
      <c r="B2301" s="5" t="s">
        <v>2474</v>
      </c>
      <c r="C2301" t="s">
        <v>2715</v>
      </c>
    </row>
    <row r="2302" spans="1:3">
      <c r="A2302" s="5">
        <v>10.382</v>
      </c>
      <c r="B2302" s="5" t="s">
        <v>2475</v>
      </c>
      <c r="C2302" t="s">
        <v>2715</v>
      </c>
    </row>
    <row r="2303" spans="1:3">
      <c r="A2303" s="5">
        <v>10.382999999999999</v>
      </c>
      <c r="B2303" s="5" t="s">
        <v>2476</v>
      </c>
      <c r="C2303" t="s">
        <v>2715</v>
      </c>
    </row>
    <row r="2304" spans="1:3">
      <c r="A2304" s="5">
        <v>10.384</v>
      </c>
      <c r="B2304" s="5" t="s">
        <v>2477</v>
      </c>
      <c r="C2304" t="s">
        <v>2715</v>
      </c>
    </row>
    <row r="2305" spans="1:3">
      <c r="A2305" s="5">
        <v>10.461</v>
      </c>
      <c r="B2305" s="5" t="s">
        <v>2478</v>
      </c>
      <c r="C2305" t="s">
        <v>2715</v>
      </c>
    </row>
    <row r="2306" spans="1:3">
      <c r="A2306" s="5">
        <v>10.462</v>
      </c>
      <c r="B2306" s="5" t="s">
        <v>2479</v>
      </c>
      <c r="C2306" t="s">
        <v>2715</v>
      </c>
    </row>
    <row r="2307" spans="1:3">
      <c r="A2307" s="5">
        <v>10.645</v>
      </c>
      <c r="B2307" s="5" t="s">
        <v>2480</v>
      </c>
      <c r="C2307" t="s">
        <v>2715</v>
      </c>
    </row>
    <row r="2308" spans="1:3">
      <c r="A2308" s="5">
        <v>10.702</v>
      </c>
      <c r="B2308" s="5" t="s">
        <v>2481</v>
      </c>
      <c r="C2308" t="s">
        <v>2715</v>
      </c>
    </row>
    <row r="2309" spans="1:3">
      <c r="A2309" s="5">
        <v>10.714</v>
      </c>
      <c r="B2309" s="5" t="s">
        <v>2482</v>
      </c>
      <c r="C2309" t="s">
        <v>2715</v>
      </c>
    </row>
    <row r="2310" spans="1:3">
      <c r="A2310" s="5">
        <v>10.715</v>
      </c>
      <c r="B2310" s="5" t="s">
        <v>2483</v>
      </c>
      <c r="C2310" t="s">
        <v>2715</v>
      </c>
    </row>
    <row r="2311" spans="1:3">
      <c r="A2311" s="5">
        <v>10.715999999999999</v>
      </c>
      <c r="B2311" s="5" t="s">
        <v>2484</v>
      </c>
      <c r="C2311" t="s">
        <v>2715</v>
      </c>
    </row>
    <row r="2312" spans="1:3">
      <c r="A2312" s="5">
        <v>10.717000000000001</v>
      </c>
      <c r="B2312" s="5" t="s">
        <v>2485</v>
      </c>
      <c r="C2312" t="s">
        <v>2715</v>
      </c>
    </row>
    <row r="2313" spans="1:3">
      <c r="A2313" s="5">
        <v>10.718</v>
      </c>
      <c r="B2313" s="5" t="s">
        <v>2486</v>
      </c>
      <c r="C2313" t="s">
        <v>2715</v>
      </c>
    </row>
    <row r="2314" spans="1:3">
      <c r="A2314" s="5">
        <v>10.718999999999999</v>
      </c>
      <c r="B2314" s="5" t="s">
        <v>2487</v>
      </c>
      <c r="C2314" t="s">
        <v>2715</v>
      </c>
    </row>
    <row r="2315" spans="1:3">
      <c r="A2315" s="5">
        <v>10.72</v>
      </c>
      <c r="B2315" s="5" t="s">
        <v>2488</v>
      </c>
      <c r="C2315" t="s">
        <v>2715</v>
      </c>
    </row>
    <row r="2316" spans="1:3">
      <c r="A2316" s="5">
        <v>10.721</v>
      </c>
      <c r="B2316" s="5" t="s">
        <v>2489</v>
      </c>
      <c r="C2316" t="s">
        <v>2715</v>
      </c>
    </row>
    <row r="2317" spans="1:3">
      <c r="A2317" s="5">
        <v>10.723000000000001</v>
      </c>
      <c r="B2317" s="5" t="s">
        <v>2490</v>
      </c>
      <c r="C2317" t="s">
        <v>2715</v>
      </c>
    </row>
    <row r="2318" spans="1:3">
      <c r="A2318" s="5">
        <v>10.724</v>
      </c>
      <c r="B2318" s="5" t="s">
        <v>2491</v>
      </c>
      <c r="C2318" t="s">
        <v>2715</v>
      </c>
    </row>
    <row r="2319" spans="1:3">
      <c r="A2319" s="5">
        <v>10.725</v>
      </c>
      <c r="B2319" s="5" t="s">
        <v>2492</v>
      </c>
      <c r="C2319" t="s">
        <v>2715</v>
      </c>
    </row>
    <row r="2320" spans="1:3">
      <c r="A2320" s="5">
        <v>10.726000000000001</v>
      </c>
      <c r="B2320" s="5" t="s">
        <v>2493</v>
      </c>
      <c r="C2320" t="s">
        <v>2715</v>
      </c>
    </row>
    <row r="2321" spans="1:3">
      <c r="A2321" s="5">
        <v>10.727</v>
      </c>
      <c r="B2321" s="5" t="s">
        <v>2494</v>
      </c>
      <c r="C2321" t="s">
        <v>2715</v>
      </c>
    </row>
    <row r="2322" spans="1:3">
      <c r="A2322" s="5">
        <v>10.728</v>
      </c>
      <c r="B2322" s="5" t="s">
        <v>2495</v>
      </c>
      <c r="C2322" t="s">
        <v>2715</v>
      </c>
    </row>
    <row r="2323" spans="1:3">
      <c r="A2323" s="5">
        <v>10.728999999999999</v>
      </c>
      <c r="B2323" s="5" t="s">
        <v>2496</v>
      </c>
      <c r="C2323" t="s">
        <v>2715</v>
      </c>
    </row>
    <row r="2324" spans="1:3">
      <c r="A2324" s="5">
        <v>10.73</v>
      </c>
      <c r="B2324" s="5" t="s">
        <v>2497</v>
      </c>
      <c r="C2324" t="s">
        <v>2715</v>
      </c>
    </row>
    <row r="2325" spans="1:3">
      <c r="A2325" s="5">
        <v>10.731</v>
      </c>
      <c r="B2325" s="5" t="s">
        <v>2498</v>
      </c>
      <c r="C2325" t="s">
        <v>2715</v>
      </c>
    </row>
    <row r="2326" spans="1:3">
      <c r="A2326" s="5">
        <v>10.731999999999999</v>
      </c>
      <c r="B2326" s="5" t="s">
        <v>2499</v>
      </c>
      <c r="C2326" t="s">
        <v>2715</v>
      </c>
    </row>
    <row r="2327" spans="1:3">
      <c r="A2327" s="5">
        <v>10.733000000000001</v>
      </c>
      <c r="B2327" s="5" t="s">
        <v>2500</v>
      </c>
      <c r="C2327" t="s">
        <v>2715</v>
      </c>
    </row>
    <row r="2328" spans="1:3">
      <c r="A2328" s="5">
        <v>10.734</v>
      </c>
      <c r="B2328" s="5" t="s">
        <v>2501</v>
      </c>
      <c r="C2328" t="s">
        <v>2715</v>
      </c>
    </row>
    <row r="2329" spans="1:3">
      <c r="A2329" s="5">
        <v>10.757</v>
      </c>
      <c r="B2329" s="5" t="s">
        <v>2502</v>
      </c>
      <c r="C2329" t="s">
        <v>2715</v>
      </c>
    </row>
    <row r="2330" spans="1:3">
      <c r="A2330" s="5">
        <v>10.757999999999999</v>
      </c>
      <c r="B2330" s="5" t="s">
        <v>2503</v>
      </c>
      <c r="C2330" t="s">
        <v>2715</v>
      </c>
    </row>
    <row r="2331" spans="1:3">
      <c r="A2331" s="5">
        <v>10.86</v>
      </c>
      <c r="B2331" s="5" t="s">
        <v>2504</v>
      </c>
      <c r="C2331" t="s">
        <v>2715</v>
      </c>
    </row>
    <row r="2332" spans="1:3">
      <c r="A2332" s="5">
        <v>10.936</v>
      </c>
      <c r="B2332" s="5" t="s">
        <v>1802</v>
      </c>
      <c r="C2332" t="s">
        <v>2715</v>
      </c>
    </row>
    <row r="2333" spans="1:3">
      <c r="A2333" s="5">
        <v>10.936999999999999</v>
      </c>
      <c r="B2333" s="5" t="s">
        <v>2505</v>
      </c>
      <c r="C2333" t="s">
        <v>2715</v>
      </c>
    </row>
    <row r="2334" spans="1:3">
      <c r="A2334" s="5">
        <v>10.938000000000001</v>
      </c>
      <c r="B2334" s="5" t="s">
        <v>2506</v>
      </c>
      <c r="C2334" t="s">
        <v>2715</v>
      </c>
    </row>
    <row r="2335" spans="1:3">
      <c r="A2335" s="5">
        <v>10.964</v>
      </c>
      <c r="B2335" s="5" t="s">
        <v>2507</v>
      </c>
      <c r="C2335" t="s">
        <v>2715</v>
      </c>
    </row>
    <row r="2336" spans="1:3">
      <c r="A2336" s="5">
        <v>10.965</v>
      </c>
      <c r="B2336" s="5" t="s">
        <v>2508</v>
      </c>
      <c r="C2336" t="s">
        <v>2715</v>
      </c>
    </row>
    <row r="2337" spans="1:3">
      <c r="A2337" s="5">
        <v>10.965999999999999</v>
      </c>
      <c r="B2337" s="5" t="s">
        <v>2509</v>
      </c>
      <c r="C2337" t="s">
        <v>2715</v>
      </c>
    </row>
    <row r="2338" spans="1:3">
      <c r="A2338" s="5">
        <v>10.968</v>
      </c>
      <c r="B2338" s="5" t="s">
        <v>2510</v>
      </c>
      <c r="C2338" t="s">
        <v>2715</v>
      </c>
    </row>
    <row r="2339" spans="1:3">
      <c r="A2339" s="5">
        <v>10.968999999999999</v>
      </c>
      <c r="B2339" s="5" t="s">
        <v>2511</v>
      </c>
      <c r="C2339" t="s">
        <v>2715</v>
      </c>
    </row>
    <row r="2340" spans="1:3">
      <c r="A2340" s="5">
        <v>10.97</v>
      </c>
      <c r="B2340" s="5" t="s">
        <v>2512</v>
      </c>
      <c r="C2340" t="s">
        <v>2715</v>
      </c>
    </row>
    <row r="2341" spans="1:3">
      <c r="A2341" s="5">
        <v>10.971</v>
      </c>
      <c r="B2341" s="5" t="s">
        <v>2513</v>
      </c>
      <c r="C2341" t="s">
        <v>2715</v>
      </c>
    </row>
    <row r="2342" spans="1:3">
      <c r="A2342" s="5">
        <v>10.973000000000001</v>
      </c>
      <c r="B2342" s="5" t="s">
        <v>2514</v>
      </c>
      <c r="C2342" t="s">
        <v>2715</v>
      </c>
    </row>
    <row r="2343" spans="1:3">
      <c r="A2343" s="5">
        <v>10.974</v>
      </c>
      <c r="B2343" s="5" t="s">
        <v>2515</v>
      </c>
      <c r="C2343" t="s">
        <v>2715</v>
      </c>
    </row>
    <row r="2344" spans="1:3">
      <c r="A2344" s="5">
        <v>10.975</v>
      </c>
      <c r="B2344" s="5" t="s">
        <v>2516</v>
      </c>
      <c r="C2344" t="s">
        <v>2715</v>
      </c>
    </row>
    <row r="2345" spans="1:3">
      <c r="A2345" s="5">
        <v>10.976000000000001</v>
      </c>
      <c r="B2345" s="5" t="s">
        <v>2517</v>
      </c>
      <c r="C2345" t="s">
        <v>2715</v>
      </c>
    </row>
    <row r="2346" spans="1:3">
      <c r="A2346" s="5">
        <v>10.977</v>
      </c>
      <c r="B2346" s="5" t="s">
        <v>2518</v>
      </c>
      <c r="C2346" t="s">
        <v>2715</v>
      </c>
    </row>
    <row r="2347" spans="1:3">
      <c r="A2347" s="5">
        <v>10.978</v>
      </c>
      <c r="B2347" s="5" t="s">
        <v>2519</v>
      </c>
      <c r="C2347" t="s">
        <v>2715</v>
      </c>
    </row>
    <row r="2348" spans="1:3">
      <c r="A2348" s="5">
        <v>10.978999999999999</v>
      </c>
      <c r="B2348" s="5" t="s">
        <v>2520</v>
      </c>
      <c r="C2348" t="s">
        <v>2715</v>
      </c>
    </row>
    <row r="2349" spans="1:3">
      <c r="A2349" s="5">
        <v>10.997</v>
      </c>
      <c r="B2349" s="5" t="s">
        <v>2521</v>
      </c>
      <c r="C2349" t="s">
        <v>2715</v>
      </c>
    </row>
    <row r="2350" spans="1:3">
      <c r="A2350" s="5">
        <v>11.032</v>
      </c>
      <c r="B2350" s="5" t="s">
        <v>2522</v>
      </c>
      <c r="C2350" t="s">
        <v>2715</v>
      </c>
    </row>
    <row r="2351" spans="1:3">
      <c r="A2351" s="5">
        <v>11.032999999999999</v>
      </c>
      <c r="B2351" s="5" t="s">
        <v>2523</v>
      </c>
      <c r="C2351" t="s">
        <v>2715</v>
      </c>
    </row>
    <row r="2352" spans="1:3">
      <c r="A2352" s="5">
        <v>11.034000000000001</v>
      </c>
      <c r="B2352" s="5" t="s">
        <v>2524</v>
      </c>
      <c r="C2352" t="s">
        <v>2715</v>
      </c>
    </row>
    <row r="2353" spans="1:3">
      <c r="A2353" s="5">
        <v>11.035</v>
      </c>
      <c r="B2353" s="5" t="s">
        <v>2525</v>
      </c>
      <c r="C2353" t="s">
        <v>2715</v>
      </c>
    </row>
    <row r="2354" spans="1:3">
      <c r="A2354" s="5">
        <v>11.037000000000001</v>
      </c>
      <c r="B2354" s="5" t="s">
        <v>2526</v>
      </c>
      <c r="C2354" t="s">
        <v>2715</v>
      </c>
    </row>
    <row r="2355" spans="1:3">
      <c r="A2355" s="5">
        <v>11.038</v>
      </c>
      <c r="B2355" s="5" t="s">
        <v>2527</v>
      </c>
      <c r="C2355" t="s">
        <v>2715</v>
      </c>
    </row>
    <row r="2356" spans="1:3">
      <c r="A2356" s="5">
        <v>11.039</v>
      </c>
      <c r="B2356" s="5" t="s">
        <v>2528</v>
      </c>
      <c r="C2356" t="s">
        <v>2715</v>
      </c>
    </row>
    <row r="2357" spans="1:3">
      <c r="A2357" s="5">
        <v>11.04</v>
      </c>
      <c r="B2357" s="5" t="s">
        <v>2529</v>
      </c>
      <c r="C2357" t="s">
        <v>2715</v>
      </c>
    </row>
    <row r="2358" spans="1:3">
      <c r="A2358" s="5">
        <v>11.617000000000001</v>
      </c>
      <c r="B2358" s="5" t="s">
        <v>2530</v>
      </c>
      <c r="C2358" t="s">
        <v>2715</v>
      </c>
    </row>
    <row r="2359" spans="1:3">
      <c r="A2359" s="5">
        <v>12.016</v>
      </c>
      <c r="B2359" s="5" t="s">
        <v>2531</v>
      </c>
      <c r="C2359" t="s">
        <v>2715</v>
      </c>
    </row>
    <row r="2360" spans="1:3">
      <c r="A2360" s="5">
        <v>12.016999999999999</v>
      </c>
      <c r="B2360" s="5" t="s">
        <v>2532</v>
      </c>
      <c r="C2360" t="s">
        <v>2715</v>
      </c>
    </row>
    <row r="2361" spans="1:3">
      <c r="A2361" s="5">
        <v>12.019</v>
      </c>
      <c r="B2361" s="5" t="s">
        <v>2533</v>
      </c>
      <c r="C2361" t="s">
        <v>2715</v>
      </c>
    </row>
    <row r="2362" spans="1:3">
      <c r="A2362" s="5">
        <v>12.02</v>
      </c>
      <c r="B2362" s="5" t="s">
        <v>2534</v>
      </c>
      <c r="C2362" t="s">
        <v>2715</v>
      </c>
    </row>
    <row r="2363" spans="1:3">
      <c r="A2363" s="5">
        <v>12.021000000000001</v>
      </c>
      <c r="B2363" s="5" t="s">
        <v>2535</v>
      </c>
      <c r="C2363" t="s">
        <v>2715</v>
      </c>
    </row>
    <row r="2364" spans="1:3">
      <c r="A2364" s="5">
        <v>12.022</v>
      </c>
      <c r="B2364" s="5" t="s">
        <v>2536</v>
      </c>
      <c r="C2364" t="s">
        <v>2715</v>
      </c>
    </row>
    <row r="2365" spans="1:3">
      <c r="A2365" s="5">
        <v>12.023999999999999</v>
      </c>
      <c r="B2365" s="5" t="s">
        <v>2537</v>
      </c>
      <c r="C2365" t="s">
        <v>2715</v>
      </c>
    </row>
    <row r="2366" spans="1:3">
      <c r="A2366" s="5">
        <v>12.025</v>
      </c>
      <c r="B2366" s="5" t="s">
        <v>2538</v>
      </c>
      <c r="C2366" t="s">
        <v>2715</v>
      </c>
    </row>
    <row r="2367" spans="1:3">
      <c r="A2367" s="5">
        <v>12.333</v>
      </c>
      <c r="B2367" s="5" t="s">
        <v>2539</v>
      </c>
      <c r="C2367" t="s">
        <v>2715</v>
      </c>
    </row>
    <row r="2368" spans="1:3">
      <c r="A2368" s="5">
        <v>14.021000000000001</v>
      </c>
      <c r="B2368" s="5" t="s">
        <v>2540</v>
      </c>
      <c r="C2368" t="s">
        <v>2715</v>
      </c>
    </row>
    <row r="2369" spans="1:3">
      <c r="A2369" s="5">
        <v>14.022</v>
      </c>
      <c r="B2369" s="5" t="s">
        <v>2541</v>
      </c>
      <c r="C2369" t="s">
        <v>2715</v>
      </c>
    </row>
    <row r="2370" spans="1:3">
      <c r="A2370" s="5">
        <v>14.023</v>
      </c>
      <c r="B2370" s="5" t="s">
        <v>2542</v>
      </c>
      <c r="C2370" t="s">
        <v>2715</v>
      </c>
    </row>
    <row r="2371" spans="1:3">
      <c r="A2371" s="5">
        <v>14.023999999999999</v>
      </c>
      <c r="B2371" s="5" t="s">
        <v>2543</v>
      </c>
      <c r="C2371" t="s">
        <v>2715</v>
      </c>
    </row>
    <row r="2372" spans="1:3">
      <c r="A2372" s="5">
        <v>14.250999999999999</v>
      </c>
      <c r="B2372" s="5" t="s">
        <v>2544</v>
      </c>
      <c r="C2372" t="s">
        <v>2715</v>
      </c>
    </row>
    <row r="2373" spans="1:3">
      <c r="A2373" s="5">
        <v>14.276999999999999</v>
      </c>
      <c r="B2373" s="5" t="s">
        <v>2545</v>
      </c>
      <c r="C2373" t="s">
        <v>2715</v>
      </c>
    </row>
    <row r="2374" spans="1:3">
      <c r="A2374" s="5">
        <v>14.912000000000001</v>
      </c>
      <c r="B2374" s="5" t="s">
        <v>2546</v>
      </c>
      <c r="C2374" t="s">
        <v>2715</v>
      </c>
    </row>
    <row r="2375" spans="1:3">
      <c r="A2375" s="5">
        <v>14.914</v>
      </c>
      <c r="B2375" s="5" t="s">
        <v>2547</v>
      </c>
      <c r="C2375" t="s">
        <v>2715</v>
      </c>
    </row>
    <row r="2376" spans="1:3">
      <c r="A2376" s="5">
        <v>15.015000000000001</v>
      </c>
      <c r="B2376" s="5" t="s">
        <v>2548</v>
      </c>
      <c r="C2376" t="s">
        <v>2715</v>
      </c>
    </row>
    <row r="2377" spans="1:3">
      <c r="A2377" s="5">
        <v>15.016</v>
      </c>
      <c r="B2377" s="5" t="s">
        <v>1033</v>
      </c>
      <c r="C2377" t="s">
        <v>2715</v>
      </c>
    </row>
    <row r="2378" spans="1:3">
      <c r="A2378" s="5">
        <v>15.016999999999999</v>
      </c>
      <c r="B2378" s="5" t="s">
        <v>2549</v>
      </c>
      <c r="C2378" t="s">
        <v>2715</v>
      </c>
    </row>
    <row r="2379" spans="1:3">
      <c r="A2379" s="5">
        <v>15.018000000000001</v>
      </c>
      <c r="B2379" s="5" t="s">
        <v>2550</v>
      </c>
      <c r="C2379" t="s">
        <v>2715</v>
      </c>
    </row>
    <row r="2380" spans="1:3">
      <c r="A2380" s="5">
        <v>15.019</v>
      </c>
      <c r="B2380" s="5" t="s">
        <v>1247</v>
      </c>
      <c r="C2380" t="s">
        <v>2715</v>
      </c>
    </row>
    <row r="2381" spans="1:3">
      <c r="A2381" s="5">
        <v>15.068</v>
      </c>
      <c r="B2381" s="5" t="s">
        <v>2551</v>
      </c>
      <c r="C2381" t="s">
        <v>2715</v>
      </c>
    </row>
    <row r="2382" spans="1:3">
      <c r="A2382" s="5">
        <v>15.069000000000001</v>
      </c>
      <c r="B2382" s="5" t="s">
        <v>2552</v>
      </c>
      <c r="C2382" t="s">
        <v>2715</v>
      </c>
    </row>
    <row r="2383" spans="1:3">
      <c r="A2383" s="5">
        <v>15.07</v>
      </c>
      <c r="B2383" s="5" t="s">
        <v>1033</v>
      </c>
      <c r="C2383" t="s">
        <v>2715</v>
      </c>
    </row>
    <row r="2384" spans="1:3">
      <c r="A2384" s="5">
        <v>15.071</v>
      </c>
      <c r="B2384" s="5" t="s">
        <v>2553</v>
      </c>
      <c r="C2384" t="s">
        <v>2715</v>
      </c>
    </row>
    <row r="2385" spans="1:3">
      <c r="A2385" s="5">
        <v>15.071999999999999</v>
      </c>
      <c r="B2385" s="5" t="s">
        <v>2554</v>
      </c>
      <c r="C2385" t="s">
        <v>2715</v>
      </c>
    </row>
    <row r="2386" spans="1:3">
      <c r="A2386" s="5">
        <v>15.073</v>
      </c>
      <c r="B2386" s="5" t="s">
        <v>2555</v>
      </c>
      <c r="C2386" t="s">
        <v>2715</v>
      </c>
    </row>
    <row r="2387" spans="1:3">
      <c r="A2387" s="5">
        <v>15.074</v>
      </c>
      <c r="B2387" s="5" t="s">
        <v>2556</v>
      </c>
      <c r="C2387" t="s">
        <v>2715</v>
      </c>
    </row>
    <row r="2388" spans="1:3">
      <c r="A2388" s="5">
        <v>15.074999999999999</v>
      </c>
      <c r="B2388" s="5" t="s">
        <v>2557</v>
      </c>
      <c r="C2388" t="s">
        <v>2715</v>
      </c>
    </row>
    <row r="2389" spans="1:3">
      <c r="A2389" s="5">
        <v>15.076000000000001</v>
      </c>
      <c r="B2389" s="5" t="s">
        <v>2558</v>
      </c>
      <c r="C2389" t="s">
        <v>2715</v>
      </c>
    </row>
    <row r="2390" spans="1:3">
      <c r="A2390" s="5">
        <v>15.077</v>
      </c>
      <c r="B2390" s="5" t="s">
        <v>2559</v>
      </c>
      <c r="C2390" t="s">
        <v>2715</v>
      </c>
    </row>
    <row r="2391" spans="1:3">
      <c r="A2391" s="5">
        <v>15.077999999999999</v>
      </c>
      <c r="B2391" s="5" t="s">
        <v>2560</v>
      </c>
      <c r="C2391" t="s">
        <v>2715</v>
      </c>
    </row>
    <row r="2392" spans="1:3">
      <c r="A2392" s="5">
        <v>15.079000000000001</v>
      </c>
      <c r="B2392" s="5" t="s">
        <v>2561</v>
      </c>
      <c r="C2392" t="s">
        <v>2715</v>
      </c>
    </row>
    <row r="2393" spans="1:3">
      <c r="A2393" s="5">
        <v>15.099</v>
      </c>
      <c r="B2393" s="5" t="s">
        <v>2562</v>
      </c>
      <c r="C2393" t="s">
        <v>2715</v>
      </c>
    </row>
    <row r="2394" spans="1:3">
      <c r="A2394" s="5">
        <v>15.256</v>
      </c>
      <c r="B2394" s="5" t="s">
        <v>2563</v>
      </c>
      <c r="C2394" t="s">
        <v>2715</v>
      </c>
    </row>
    <row r="2395" spans="1:3">
      <c r="A2395" s="5">
        <v>15.574999999999999</v>
      </c>
      <c r="B2395" s="5" t="s">
        <v>2564</v>
      </c>
      <c r="C2395" t="s">
        <v>2715</v>
      </c>
    </row>
    <row r="2396" spans="1:3">
      <c r="A2396" s="5">
        <v>15.576000000000001</v>
      </c>
      <c r="B2396" s="5" t="s">
        <v>2565</v>
      </c>
      <c r="C2396" t="s">
        <v>2715</v>
      </c>
    </row>
    <row r="2397" spans="1:3">
      <c r="A2397" s="5">
        <v>15.58</v>
      </c>
      <c r="B2397" s="5" t="s">
        <v>2566</v>
      </c>
      <c r="C2397" t="s">
        <v>2715</v>
      </c>
    </row>
    <row r="2398" spans="1:3">
      <c r="A2398" s="5">
        <v>15.685</v>
      </c>
      <c r="B2398" s="5" t="s">
        <v>2567</v>
      </c>
      <c r="C2398" t="s">
        <v>2715</v>
      </c>
    </row>
    <row r="2399" spans="1:3">
      <c r="A2399" s="5">
        <v>15.686</v>
      </c>
      <c r="B2399" s="5" t="s">
        <v>2568</v>
      </c>
      <c r="C2399" t="s">
        <v>2715</v>
      </c>
    </row>
    <row r="2400" spans="1:3">
      <c r="A2400" s="5">
        <v>15.821</v>
      </c>
      <c r="B2400" s="5" t="s">
        <v>2569</v>
      </c>
      <c r="C2400" t="s">
        <v>2715</v>
      </c>
    </row>
    <row r="2401" spans="1:3">
      <c r="A2401" s="5">
        <v>15.965</v>
      </c>
      <c r="B2401" s="5" t="s">
        <v>2570</v>
      </c>
      <c r="C2401" t="s">
        <v>2715</v>
      </c>
    </row>
    <row r="2402" spans="1:3">
      <c r="A2402" s="5">
        <v>15.965999999999999</v>
      </c>
      <c r="B2402" s="5" t="s">
        <v>2571</v>
      </c>
      <c r="C2402" t="s">
        <v>2715</v>
      </c>
    </row>
    <row r="2403" spans="1:3">
      <c r="A2403" s="5">
        <v>15.968999999999999</v>
      </c>
      <c r="B2403" s="5" t="s">
        <v>2572</v>
      </c>
      <c r="C2403" t="s">
        <v>2715</v>
      </c>
    </row>
    <row r="2404" spans="1:3">
      <c r="A2404" s="5">
        <v>16.042000000000002</v>
      </c>
      <c r="B2404" s="5" t="s">
        <v>2573</v>
      </c>
      <c r="C2404" t="s">
        <v>2715</v>
      </c>
    </row>
    <row r="2405" spans="1:3">
      <c r="A2405" s="5">
        <v>16.042999999999999</v>
      </c>
      <c r="B2405" s="5" t="s">
        <v>2574</v>
      </c>
      <c r="C2405" t="s">
        <v>2715</v>
      </c>
    </row>
    <row r="2406" spans="1:3">
      <c r="A2406" s="5">
        <v>16.044</v>
      </c>
      <c r="B2406" s="5" t="s">
        <v>2575</v>
      </c>
      <c r="C2406" t="s">
        <v>2715</v>
      </c>
    </row>
    <row r="2407" spans="1:3">
      <c r="A2407" s="5">
        <v>16.045000000000002</v>
      </c>
      <c r="B2407" s="5" t="s">
        <v>2576</v>
      </c>
      <c r="C2407" t="s">
        <v>2715</v>
      </c>
    </row>
    <row r="2408" spans="1:3">
      <c r="A2408" s="5">
        <v>16.045999999999999</v>
      </c>
      <c r="B2408" s="5" t="s">
        <v>2577</v>
      </c>
      <c r="C2408" t="s">
        <v>2715</v>
      </c>
    </row>
    <row r="2409" spans="1:3">
      <c r="A2409" s="5">
        <v>16.047000000000001</v>
      </c>
      <c r="B2409" s="5" t="s">
        <v>2578</v>
      </c>
      <c r="C2409" t="s">
        <v>2715</v>
      </c>
    </row>
    <row r="2410" spans="1:3">
      <c r="A2410" s="5">
        <v>16.047999999999998</v>
      </c>
      <c r="B2410" s="5" t="s">
        <v>2579</v>
      </c>
      <c r="C2410" t="s">
        <v>2715</v>
      </c>
    </row>
    <row r="2411" spans="1:3">
      <c r="A2411" s="5">
        <v>16.048999999999999</v>
      </c>
      <c r="B2411" s="5" t="s">
        <v>2580</v>
      </c>
      <c r="C2411" t="s">
        <v>2715</v>
      </c>
    </row>
    <row r="2412" spans="1:3">
      <c r="A2412" s="5">
        <v>16.05</v>
      </c>
      <c r="B2412" s="5" t="s">
        <v>2581</v>
      </c>
      <c r="C2412" t="s">
        <v>2715</v>
      </c>
    </row>
    <row r="2413" spans="1:3">
      <c r="A2413" s="5">
        <v>16.050999999999998</v>
      </c>
      <c r="B2413" s="5" t="s">
        <v>2582</v>
      </c>
      <c r="C2413" t="s">
        <v>2715</v>
      </c>
    </row>
    <row r="2414" spans="1:3">
      <c r="A2414" s="5">
        <v>16.052</v>
      </c>
      <c r="B2414" s="5" t="s">
        <v>2583</v>
      </c>
      <c r="C2414" t="s">
        <v>2715</v>
      </c>
    </row>
    <row r="2415" spans="1:3">
      <c r="A2415" s="5">
        <v>16.053000000000001</v>
      </c>
      <c r="B2415" s="5" t="s">
        <v>2584</v>
      </c>
      <c r="C2415" t="s">
        <v>2715</v>
      </c>
    </row>
    <row r="2416" spans="1:3">
      <c r="A2416" s="5">
        <v>16.053999999999998</v>
      </c>
      <c r="B2416" s="5" t="s">
        <v>2585</v>
      </c>
      <c r="C2416" t="s">
        <v>2715</v>
      </c>
    </row>
    <row r="2417" spans="1:3">
      <c r="A2417" s="5">
        <v>16.055</v>
      </c>
      <c r="B2417" s="5" t="s">
        <v>2586</v>
      </c>
      <c r="C2417" t="s">
        <v>2715</v>
      </c>
    </row>
    <row r="2418" spans="1:3">
      <c r="A2418" s="5">
        <v>16.056000000000001</v>
      </c>
      <c r="B2418" s="5" t="s">
        <v>2587</v>
      </c>
      <c r="C2418" t="s">
        <v>2715</v>
      </c>
    </row>
    <row r="2419" spans="1:3">
      <c r="A2419" s="5">
        <v>16.056999999999999</v>
      </c>
      <c r="B2419" s="5" t="s">
        <v>2588</v>
      </c>
      <c r="C2419" t="s">
        <v>2715</v>
      </c>
    </row>
    <row r="2420" spans="1:3">
      <c r="A2420" s="5">
        <v>16.058</v>
      </c>
      <c r="B2420" s="5" t="s">
        <v>2589</v>
      </c>
      <c r="C2420" t="s">
        <v>2715</v>
      </c>
    </row>
    <row r="2421" spans="1:3">
      <c r="A2421" s="5">
        <v>16.753</v>
      </c>
      <c r="B2421" s="5" t="s">
        <v>2590</v>
      </c>
      <c r="C2421" t="s">
        <v>2715</v>
      </c>
    </row>
    <row r="2422" spans="1:3">
      <c r="A2422" s="5">
        <v>17.289000000000001</v>
      </c>
      <c r="B2422" s="5" t="s">
        <v>2591</v>
      </c>
      <c r="C2422" t="s">
        <v>2715</v>
      </c>
    </row>
    <row r="2423" spans="1:3">
      <c r="A2423" s="5">
        <v>17.29</v>
      </c>
      <c r="B2423" s="5" t="s">
        <v>2592</v>
      </c>
      <c r="C2423" t="s">
        <v>2715</v>
      </c>
    </row>
    <row r="2424" spans="1:3">
      <c r="A2424" s="5">
        <v>17.791</v>
      </c>
      <c r="B2424" s="5" t="s">
        <v>2593</v>
      </c>
      <c r="C2424" t="s">
        <v>2715</v>
      </c>
    </row>
    <row r="2425" spans="1:3">
      <c r="A2425" s="5">
        <v>19.027999999999999</v>
      </c>
      <c r="B2425" s="5" t="s">
        <v>2594</v>
      </c>
      <c r="C2425" t="s">
        <v>2715</v>
      </c>
    </row>
    <row r="2426" spans="1:3">
      <c r="A2426" s="5">
        <v>19.108000000000001</v>
      </c>
      <c r="B2426" s="5" t="s">
        <v>2595</v>
      </c>
      <c r="C2426" t="s">
        <v>2715</v>
      </c>
    </row>
    <row r="2427" spans="1:3">
      <c r="A2427" s="5">
        <v>19.126999999999999</v>
      </c>
      <c r="B2427" s="5" t="s">
        <v>2596</v>
      </c>
      <c r="C2427" t="s">
        <v>2715</v>
      </c>
    </row>
    <row r="2428" spans="1:3">
      <c r="A2428" s="5">
        <v>19.204999999999998</v>
      </c>
      <c r="B2428" s="5" t="s">
        <v>2597</v>
      </c>
      <c r="C2428" t="s">
        <v>2715</v>
      </c>
    </row>
    <row r="2429" spans="1:3">
      <c r="A2429" s="5">
        <v>19.207000000000001</v>
      </c>
      <c r="B2429" s="5" t="s">
        <v>2598</v>
      </c>
      <c r="C2429" t="s">
        <v>2715</v>
      </c>
    </row>
    <row r="2430" spans="1:3">
      <c r="A2430" s="5">
        <v>19.303000000000001</v>
      </c>
      <c r="B2430" s="5" t="s">
        <v>2594</v>
      </c>
      <c r="C2430" t="s">
        <v>2715</v>
      </c>
    </row>
    <row r="2431" spans="1:3">
      <c r="A2431" s="5">
        <v>19.663</v>
      </c>
      <c r="B2431" s="5" t="s">
        <v>2599</v>
      </c>
      <c r="C2431" t="s">
        <v>2715</v>
      </c>
    </row>
    <row r="2432" spans="1:3">
      <c r="A2432" s="5">
        <v>19.664999999999999</v>
      </c>
      <c r="B2432" s="5" t="s">
        <v>2600</v>
      </c>
      <c r="C2432" t="s">
        <v>2715</v>
      </c>
    </row>
    <row r="2433" spans="1:3">
      <c r="A2433" s="5">
        <v>19.707000000000001</v>
      </c>
      <c r="B2433" s="5" t="s">
        <v>2601</v>
      </c>
      <c r="C2433" t="s">
        <v>2715</v>
      </c>
    </row>
    <row r="2434" spans="1:3">
      <c r="A2434" s="5">
        <v>19.777000000000001</v>
      </c>
      <c r="B2434" s="5" t="s">
        <v>2602</v>
      </c>
      <c r="C2434" t="s">
        <v>2715</v>
      </c>
    </row>
    <row r="2435" spans="1:3">
      <c r="A2435" s="5">
        <v>19.79</v>
      </c>
      <c r="B2435" s="5" t="s">
        <v>2603</v>
      </c>
      <c r="C2435" t="s">
        <v>2715</v>
      </c>
    </row>
    <row r="2436" spans="1:3">
      <c r="A2436" s="5">
        <v>19.791</v>
      </c>
      <c r="B2436" s="5" t="s">
        <v>2604</v>
      </c>
      <c r="C2436" t="s">
        <v>2715</v>
      </c>
    </row>
    <row r="2437" spans="1:3">
      <c r="A2437" s="5">
        <v>19.792000000000002</v>
      </c>
      <c r="B2437" s="5" t="s">
        <v>2605</v>
      </c>
      <c r="C2437" t="s">
        <v>2715</v>
      </c>
    </row>
    <row r="2438" spans="1:3">
      <c r="A2438" s="5">
        <v>19.808</v>
      </c>
      <c r="B2438" s="5" t="s">
        <v>2606</v>
      </c>
      <c r="C2438" t="s">
        <v>2715</v>
      </c>
    </row>
    <row r="2439" spans="1:3">
      <c r="A2439" s="5">
        <v>19.888000000000002</v>
      </c>
      <c r="B2439" s="5" t="s">
        <v>2607</v>
      </c>
      <c r="C2439" t="s">
        <v>2715</v>
      </c>
    </row>
    <row r="2440" spans="1:3">
      <c r="A2440" s="5">
        <v>19.902999999999999</v>
      </c>
      <c r="B2440" s="5" t="s">
        <v>2608</v>
      </c>
      <c r="C2440" t="s">
        <v>2715</v>
      </c>
    </row>
    <row r="2441" spans="1:3">
      <c r="A2441" s="5">
        <v>19.972999999999999</v>
      </c>
      <c r="B2441" s="5" t="s">
        <v>2609</v>
      </c>
      <c r="C2441" t="s">
        <v>2715</v>
      </c>
    </row>
    <row r="2442" spans="1:3">
      <c r="A2442" s="5">
        <v>19.989000000000001</v>
      </c>
      <c r="B2442" s="5" t="s">
        <v>2610</v>
      </c>
      <c r="C2442" t="s">
        <v>2715</v>
      </c>
    </row>
    <row r="2443" spans="1:3">
      <c r="A2443" s="5">
        <v>20.114999999999998</v>
      </c>
      <c r="B2443" s="5" t="s">
        <v>2611</v>
      </c>
      <c r="C2443" t="s">
        <v>2715</v>
      </c>
    </row>
    <row r="2444" spans="1:3">
      <c r="A2444" s="5">
        <v>20.242999999999999</v>
      </c>
      <c r="B2444" s="5" t="s">
        <v>2612</v>
      </c>
      <c r="C2444" t="s">
        <v>2715</v>
      </c>
    </row>
    <row r="2445" spans="1:3">
      <c r="A2445" s="5">
        <v>20.327000000000002</v>
      </c>
      <c r="B2445" s="5" t="s">
        <v>2613</v>
      </c>
      <c r="C2445" t="s">
        <v>2715</v>
      </c>
    </row>
    <row r="2446" spans="1:3">
      <c r="A2446" s="5">
        <v>20.327999999999999</v>
      </c>
      <c r="B2446" s="5" t="s">
        <v>2614</v>
      </c>
      <c r="C2446" t="s">
        <v>2715</v>
      </c>
    </row>
    <row r="2447" spans="1:3">
      <c r="A2447" s="5">
        <v>20.532</v>
      </c>
      <c r="B2447" s="5" t="s">
        <v>2615</v>
      </c>
      <c r="C2447" t="s">
        <v>2715</v>
      </c>
    </row>
    <row r="2448" spans="1:3">
      <c r="A2448" s="5">
        <v>20.533000000000001</v>
      </c>
      <c r="B2448" s="5" t="s">
        <v>2616</v>
      </c>
      <c r="C2448" t="s">
        <v>2715</v>
      </c>
    </row>
    <row r="2449" spans="1:3">
      <c r="A2449" s="5">
        <v>20.533999999999999</v>
      </c>
      <c r="B2449" s="5" t="s">
        <v>2617</v>
      </c>
      <c r="C2449" t="s">
        <v>2715</v>
      </c>
    </row>
    <row r="2450" spans="1:3">
      <c r="A2450" s="5">
        <v>20.707000000000001</v>
      </c>
      <c r="B2450" s="5" t="s">
        <v>2618</v>
      </c>
      <c r="C2450" t="s">
        <v>2715</v>
      </c>
    </row>
    <row r="2451" spans="1:3">
      <c r="A2451" s="5">
        <v>20.707999999999998</v>
      </c>
      <c r="B2451" s="5" t="s">
        <v>2619</v>
      </c>
      <c r="C2451" t="s">
        <v>2715</v>
      </c>
    </row>
    <row r="2452" spans="1:3">
      <c r="A2452" s="5">
        <v>20.824000000000002</v>
      </c>
      <c r="B2452" s="5" t="s">
        <v>2620</v>
      </c>
      <c r="C2452" t="s">
        <v>2715</v>
      </c>
    </row>
    <row r="2453" spans="1:3">
      <c r="A2453" s="5">
        <v>20.824999999999999</v>
      </c>
      <c r="B2453" s="5" t="s">
        <v>2621</v>
      </c>
      <c r="C2453" t="s">
        <v>2715</v>
      </c>
    </row>
    <row r="2454" spans="1:3">
      <c r="A2454" s="5">
        <v>20.937000000000001</v>
      </c>
      <c r="B2454" s="5" t="s">
        <v>2622</v>
      </c>
      <c r="C2454" t="s">
        <v>2715</v>
      </c>
    </row>
    <row r="2455" spans="1:3">
      <c r="A2455" s="5">
        <v>20.937999999999999</v>
      </c>
      <c r="B2455" s="5" t="s">
        <v>2623</v>
      </c>
      <c r="C2455" t="s">
        <v>2715</v>
      </c>
    </row>
    <row r="2456" spans="1:3">
      <c r="A2456" s="5">
        <v>20.939</v>
      </c>
      <c r="B2456" s="5" t="s">
        <v>2624</v>
      </c>
      <c r="C2456" t="s">
        <v>2715</v>
      </c>
    </row>
    <row r="2457" spans="1:3">
      <c r="A2457" s="5">
        <v>20.94</v>
      </c>
      <c r="B2457" s="5" t="s">
        <v>2625</v>
      </c>
      <c r="C2457" t="s">
        <v>2715</v>
      </c>
    </row>
    <row r="2458" spans="1:3">
      <c r="A2458" s="5">
        <v>20.940999999999999</v>
      </c>
      <c r="B2458" s="5" t="s">
        <v>2626</v>
      </c>
      <c r="C2458" t="s">
        <v>2715</v>
      </c>
    </row>
    <row r="2459" spans="1:3">
      <c r="A2459" s="5">
        <v>20.942</v>
      </c>
      <c r="B2459" s="5" t="s">
        <v>2627</v>
      </c>
      <c r="C2459" t="s">
        <v>2715</v>
      </c>
    </row>
    <row r="2460" spans="1:3">
      <c r="A2460" s="5">
        <v>20.943000000000001</v>
      </c>
      <c r="B2460" s="5" t="s">
        <v>2628</v>
      </c>
      <c r="C2460" t="s">
        <v>2715</v>
      </c>
    </row>
    <row r="2461" spans="1:3">
      <c r="A2461" s="5">
        <v>20.943999999999999</v>
      </c>
      <c r="B2461" s="5" t="s">
        <v>2629</v>
      </c>
      <c r="C2461" t="s">
        <v>2715</v>
      </c>
    </row>
    <row r="2462" spans="1:3">
      <c r="A2462" s="5">
        <v>20.945</v>
      </c>
      <c r="B2462" s="5" t="s">
        <v>2630</v>
      </c>
      <c r="C2462" t="s">
        <v>2715</v>
      </c>
    </row>
    <row r="2463" spans="1:3">
      <c r="A2463" s="5">
        <v>20.946000000000002</v>
      </c>
      <c r="B2463" s="5" t="s">
        <v>2631</v>
      </c>
      <c r="C2463" t="s">
        <v>2715</v>
      </c>
    </row>
    <row r="2464" spans="1:3">
      <c r="A2464" s="5">
        <v>20.946999999999999</v>
      </c>
      <c r="B2464" s="5" t="s">
        <v>2632</v>
      </c>
      <c r="C2464" t="s">
        <v>2715</v>
      </c>
    </row>
    <row r="2465" spans="1:3">
      <c r="A2465" s="5">
        <v>21.029</v>
      </c>
      <c r="B2465" s="5" t="s">
        <v>2633</v>
      </c>
      <c r="C2465" t="s">
        <v>2715</v>
      </c>
    </row>
    <row r="2466" spans="1:3">
      <c r="A2466" s="5">
        <v>21.03</v>
      </c>
      <c r="B2466" s="5" t="s">
        <v>2634</v>
      </c>
      <c r="C2466" t="s">
        <v>2715</v>
      </c>
    </row>
    <row r="2467" spans="1:3">
      <c r="A2467" s="5">
        <v>21.030999999999999</v>
      </c>
      <c r="B2467" s="5" t="s">
        <v>2635</v>
      </c>
      <c r="C2467" t="s">
        <v>2715</v>
      </c>
    </row>
    <row r="2468" spans="1:3">
      <c r="A2468" s="5">
        <v>21.032</v>
      </c>
      <c r="B2468" s="5" t="s">
        <v>2636</v>
      </c>
      <c r="C2468" t="s">
        <v>2715</v>
      </c>
    </row>
    <row r="2469" spans="1:3">
      <c r="A2469" s="5">
        <v>21.033000000000001</v>
      </c>
      <c r="B2469" s="5" t="s">
        <v>2637</v>
      </c>
      <c r="C2469" t="s">
        <v>2715</v>
      </c>
    </row>
    <row r="2470" spans="1:3">
      <c r="A2470" s="5">
        <v>32.009</v>
      </c>
      <c r="B2470" s="5" t="s">
        <v>2638</v>
      </c>
      <c r="C2470" t="s">
        <v>2715</v>
      </c>
    </row>
    <row r="2471" spans="1:3">
      <c r="A2471" s="5">
        <v>32.01</v>
      </c>
      <c r="B2471" s="5" t="s">
        <v>2639</v>
      </c>
      <c r="C2471" t="s">
        <v>2715</v>
      </c>
    </row>
    <row r="2472" spans="1:3">
      <c r="A2472" s="5">
        <v>32.011000000000003</v>
      </c>
      <c r="B2472" s="5" t="s">
        <v>2640</v>
      </c>
      <c r="C2472" t="s">
        <v>2715</v>
      </c>
    </row>
    <row r="2473" spans="1:3">
      <c r="A2473" s="5">
        <v>42.011000000000003</v>
      </c>
      <c r="B2473" s="5" t="s">
        <v>2641</v>
      </c>
      <c r="C2473" t="s">
        <v>2715</v>
      </c>
    </row>
    <row r="2474" spans="1:3">
      <c r="A2474" s="5">
        <v>42.012</v>
      </c>
      <c r="B2474" s="5" t="s">
        <v>2642</v>
      </c>
      <c r="C2474" t="s">
        <v>2715</v>
      </c>
    </row>
    <row r="2475" spans="1:3">
      <c r="A2475" s="5">
        <v>42.012999999999998</v>
      </c>
      <c r="B2475" s="5" t="s">
        <v>2643</v>
      </c>
      <c r="C2475" t="s">
        <v>2715</v>
      </c>
    </row>
    <row r="2476" spans="1:3">
      <c r="A2476" s="5">
        <v>42.014000000000003</v>
      </c>
      <c r="B2476" s="5" t="s">
        <v>2644</v>
      </c>
      <c r="C2476" t="s">
        <v>2715</v>
      </c>
    </row>
    <row r="2477" spans="1:3">
      <c r="A2477" s="5">
        <v>42.015000000000001</v>
      </c>
      <c r="B2477" s="5" t="s">
        <v>2645</v>
      </c>
      <c r="C2477" t="s">
        <v>2715</v>
      </c>
    </row>
    <row r="2478" spans="1:3">
      <c r="A2478" s="5">
        <v>43.014000000000003</v>
      </c>
      <c r="B2478" s="5" t="s">
        <v>2646</v>
      </c>
      <c r="C2478" t="s">
        <v>2715</v>
      </c>
    </row>
    <row r="2479" spans="1:3">
      <c r="A2479" s="5">
        <v>45.030999999999999</v>
      </c>
      <c r="B2479" s="5" t="s">
        <v>2647</v>
      </c>
      <c r="C2479" t="s">
        <v>2715</v>
      </c>
    </row>
    <row r="2480" spans="1:3">
      <c r="A2480" s="5">
        <v>47.084000000000003</v>
      </c>
      <c r="B2480" s="5" t="s">
        <v>2648</v>
      </c>
      <c r="C2480" t="s">
        <v>2715</v>
      </c>
    </row>
    <row r="2481" spans="1:3">
      <c r="A2481" s="5">
        <v>54.000999999999998</v>
      </c>
      <c r="B2481" s="5" t="s">
        <v>2649</v>
      </c>
      <c r="C2481" t="s">
        <v>2715</v>
      </c>
    </row>
    <row r="2482" spans="1:3">
      <c r="A2482" s="5">
        <v>59.052</v>
      </c>
      <c r="B2482" s="5" t="s">
        <v>2650</v>
      </c>
      <c r="C2482" t="s">
        <v>2715</v>
      </c>
    </row>
    <row r="2483" spans="1:3">
      <c r="A2483" s="5">
        <v>59.058999999999997</v>
      </c>
      <c r="B2483" s="5" t="s">
        <v>2651</v>
      </c>
      <c r="C2483" t="s">
        <v>2715</v>
      </c>
    </row>
    <row r="2484" spans="1:3">
      <c r="A2484" s="5">
        <v>59.067</v>
      </c>
      <c r="B2484" s="5" t="s">
        <v>2652</v>
      </c>
      <c r="C2484" t="s">
        <v>2715</v>
      </c>
    </row>
    <row r="2485" spans="1:3">
      <c r="A2485" s="5">
        <v>59.069000000000003</v>
      </c>
      <c r="B2485" s="5" t="s">
        <v>2653</v>
      </c>
      <c r="C2485" t="s">
        <v>2715</v>
      </c>
    </row>
    <row r="2486" spans="1:3">
      <c r="A2486" s="5">
        <v>59.079000000000001</v>
      </c>
      <c r="B2486" s="5" t="s">
        <v>2654</v>
      </c>
      <c r="C2486" t="s">
        <v>2715</v>
      </c>
    </row>
    <row r="2487" spans="1:3">
      <c r="A2487" s="5">
        <v>64.055000000000007</v>
      </c>
      <c r="B2487" s="5" t="s">
        <v>2655</v>
      </c>
      <c r="C2487" t="s">
        <v>2715</v>
      </c>
    </row>
    <row r="2488" spans="1:3">
      <c r="A2488" s="5">
        <v>64.055999999999997</v>
      </c>
      <c r="B2488" s="5" t="s">
        <v>2656</v>
      </c>
      <c r="C2488" t="s">
        <v>2715</v>
      </c>
    </row>
    <row r="2489" spans="1:3">
      <c r="A2489" s="5">
        <v>64.058000000000007</v>
      </c>
      <c r="B2489" s="5" t="s">
        <v>2657</v>
      </c>
      <c r="C2489" t="s">
        <v>2715</v>
      </c>
    </row>
    <row r="2490" spans="1:3">
      <c r="A2490" s="5">
        <v>64.13</v>
      </c>
      <c r="B2490" s="5" t="s">
        <v>2658</v>
      </c>
      <c r="C2490" t="s">
        <v>2715</v>
      </c>
    </row>
    <row r="2491" spans="1:3">
      <c r="A2491" s="5">
        <v>66.043999999999997</v>
      </c>
      <c r="B2491" s="5" t="s">
        <v>2659</v>
      </c>
      <c r="C2491" t="s">
        <v>2715</v>
      </c>
    </row>
    <row r="2492" spans="1:3">
      <c r="A2492" s="5">
        <v>66.045000000000002</v>
      </c>
      <c r="B2492" s="5" t="s">
        <v>2660</v>
      </c>
      <c r="C2492" t="s">
        <v>2715</v>
      </c>
    </row>
    <row r="2493" spans="1:3">
      <c r="A2493" s="5">
        <v>66.046000000000006</v>
      </c>
      <c r="B2493" s="5" t="s">
        <v>2661</v>
      </c>
      <c r="C2493" t="s">
        <v>2715</v>
      </c>
    </row>
    <row r="2494" spans="1:3">
      <c r="A2494" s="5">
        <v>66.447999999999993</v>
      </c>
      <c r="B2494" s="5" t="s">
        <v>2662</v>
      </c>
      <c r="C2494" t="s">
        <v>2715</v>
      </c>
    </row>
    <row r="2495" spans="1:3">
      <c r="A2495" s="5">
        <v>66.484999999999999</v>
      </c>
      <c r="B2495" s="5" t="s">
        <v>2663</v>
      </c>
      <c r="C2495" t="s">
        <v>2715</v>
      </c>
    </row>
    <row r="2496" spans="1:3">
      <c r="A2496" s="5">
        <v>66.486000000000004</v>
      </c>
      <c r="B2496" s="5" t="s">
        <v>2664</v>
      </c>
      <c r="C2496" t="s">
        <v>2715</v>
      </c>
    </row>
    <row r="2497" spans="1:3">
      <c r="A2497" s="5">
        <v>66.486999999999995</v>
      </c>
      <c r="B2497" s="5" t="s">
        <v>2665</v>
      </c>
      <c r="C2497" t="s">
        <v>2715</v>
      </c>
    </row>
    <row r="2498" spans="1:3">
      <c r="A2498" s="5">
        <v>66.489000000000004</v>
      </c>
      <c r="B2498" s="5" t="s">
        <v>2666</v>
      </c>
      <c r="C2498" t="s">
        <v>2715</v>
      </c>
    </row>
    <row r="2499" spans="1:3">
      <c r="A2499" s="5">
        <v>66.522000000000006</v>
      </c>
      <c r="B2499" s="5" t="s">
        <v>2667</v>
      </c>
      <c r="C2499" t="s">
        <v>2715</v>
      </c>
    </row>
    <row r="2500" spans="1:3">
      <c r="A2500" s="5">
        <v>66.614000000000004</v>
      </c>
      <c r="B2500" s="5" t="s">
        <v>2668</v>
      </c>
      <c r="C2500" t="s">
        <v>2715</v>
      </c>
    </row>
    <row r="2501" spans="1:3">
      <c r="A2501" s="5">
        <v>66.614999999999995</v>
      </c>
      <c r="B2501" s="5" t="s">
        <v>2669</v>
      </c>
      <c r="C2501" t="s">
        <v>2715</v>
      </c>
    </row>
    <row r="2502" spans="1:3">
      <c r="A2502" s="5">
        <v>66.616</v>
      </c>
      <c r="B2502" s="5" t="s">
        <v>2670</v>
      </c>
      <c r="C2502" t="s">
        <v>2715</v>
      </c>
    </row>
    <row r="2503" spans="1:3">
      <c r="A2503" s="5">
        <v>66.72</v>
      </c>
      <c r="B2503" s="5" t="s">
        <v>2671</v>
      </c>
      <c r="C2503" t="s">
        <v>2715</v>
      </c>
    </row>
    <row r="2504" spans="1:3">
      <c r="A2504" s="5">
        <v>66.721000000000004</v>
      </c>
      <c r="B2504" s="5" t="s">
        <v>2672</v>
      </c>
      <c r="C2504" t="s">
        <v>2715</v>
      </c>
    </row>
    <row r="2505" spans="1:3">
      <c r="A2505" s="5">
        <v>66.819999999999993</v>
      </c>
      <c r="B2505" s="5" t="s">
        <v>2673</v>
      </c>
      <c r="C2505" t="s">
        <v>2715</v>
      </c>
    </row>
    <row r="2506" spans="1:3">
      <c r="A2506" s="5">
        <v>66.92</v>
      </c>
      <c r="B2506" s="5" t="s">
        <v>2674</v>
      </c>
      <c r="C2506" t="s">
        <v>2715</v>
      </c>
    </row>
    <row r="2507" spans="1:3">
      <c r="A2507" s="5">
        <v>66.921000000000006</v>
      </c>
      <c r="B2507" s="5" t="s">
        <v>2675</v>
      </c>
      <c r="C2507" t="s">
        <v>2715</v>
      </c>
    </row>
    <row r="2508" spans="1:3">
      <c r="A2508" s="5">
        <v>66.956999999999994</v>
      </c>
      <c r="B2508" s="5" t="s">
        <v>2676</v>
      </c>
      <c r="C2508" t="s">
        <v>2715</v>
      </c>
    </row>
    <row r="2509" spans="1:3">
      <c r="A2509" s="5">
        <v>66.959000000000003</v>
      </c>
      <c r="B2509" s="5" t="s">
        <v>2677</v>
      </c>
      <c r="C2509" t="s">
        <v>2715</v>
      </c>
    </row>
    <row r="2510" spans="1:3">
      <c r="A2510" s="5">
        <v>66.965000000000003</v>
      </c>
      <c r="B2510" s="5" t="s">
        <v>2678</v>
      </c>
      <c r="C2510" t="s">
        <v>2715</v>
      </c>
    </row>
    <row r="2511" spans="1:3">
      <c r="A2511" s="5">
        <v>81.012</v>
      </c>
      <c r="B2511" s="5" t="s">
        <v>2679</v>
      </c>
      <c r="C2511" t="s">
        <v>2715</v>
      </c>
    </row>
    <row r="2512" spans="1:3">
      <c r="A2512" s="5">
        <v>81.251000000000005</v>
      </c>
      <c r="B2512" s="5" t="s">
        <v>2680</v>
      </c>
      <c r="C2512" t="s">
        <v>2715</v>
      </c>
    </row>
    <row r="2513" spans="1:3">
      <c r="A2513" s="5">
        <v>81.251999999999995</v>
      </c>
      <c r="B2513" s="5" t="s">
        <v>2681</v>
      </c>
      <c r="C2513" t="s">
        <v>2715</v>
      </c>
    </row>
    <row r="2514" spans="1:3">
      <c r="A2514" s="5">
        <v>81.253</v>
      </c>
      <c r="B2514" s="5" t="s">
        <v>2682</v>
      </c>
      <c r="C2514" t="s">
        <v>2715</v>
      </c>
    </row>
    <row r="2515" spans="1:3">
      <c r="A2515" s="5">
        <v>81.254000000000005</v>
      </c>
      <c r="B2515" s="5" t="s">
        <v>2683</v>
      </c>
      <c r="C2515" t="s">
        <v>2715</v>
      </c>
    </row>
    <row r="2516" spans="1:3">
      <c r="A2516" s="5">
        <v>81.254999999999995</v>
      </c>
      <c r="B2516" s="5" t="s">
        <v>2684</v>
      </c>
      <c r="C2516" t="s">
        <v>2715</v>
      </c>
    </row>
    <row r="2517" spans="1:3">
      <c r="A2517" s="5">
        <v>81.256</v>
      </c>
      <c r="B2517" s="5" t="s">
        <v>1741</v>
      </c>
      <c r="C2517" t="s">
        <v>2715</v>
      </c>
    </row>
    <row r="2518" spans="1:3">
      <c r="A2518" s="5">
        <v>84.019000000000005</v>
      </c>
      <c r="B2518" s="5" t="s">
        <v>2685</v>
      </c>
      <c r="C2518" t="s">
        <v>2715</v>
      </c>
    </row>
    <row r="2519" spans="1:3">
      <c r="A2519" s="5">
        <v>84.427000000000007</v>
      </c>
      <c r="B2519" s="5" t="s">
        <v>2686</v>
      </c>
      <c r="C2519" t="s">
        <v>2715</v>
      </c>
    </row>
    <row r="2520" spans="1:3">
      <c r="A2520" s="5">
        <v>84.427999999999997</v>
      </c>
      <c r="B2520" s="5" t="s">
        <v>2687</v>
      </c>
      <c r="C2520" t="s">
        <v>2715</v>
      </c>
    </row>
    <row r="2521" spans="1:3">
      <c r="A2521" s="5">
        <v>85.751000000000005</v>
      </c>
      <c r="B2521" s="5" t="s">
        <v>1796</v>
      </c>
      <c r="C2521" t="s">
        <v>2715</v>
      </c>
    </row>
    <row r="2522" spans="1:3">
      <c r="A2522" s="5">
        <v>87.003</v>
      </c>
      <c r="B2522" s="5" t="s">
        <v>2688</v>
      </c>
      <c r="C2522" t="s">
        <v>2715</v>
      </c>
    </row>
    <row r="2523" spans="1:3">
      <c r="A2523" s="5">
        <v>90.4</v>
      </c>
      <c r="B2523" s="5" t="s">
        <v>2689</v>
      </c>
      <c r="C2523" t="s">
        <v>2715</v>
      </c>
    </row>
    <row r="2524" spans="1:3">
      <c r="A2524" s="5">
        <v>90.704999999999998</v>
      </c>
      <c r="B2524" s="5" t="s">
        <v>2690</v>
      </c>
      <c r="C2524" t="s">
        <v>2715</v>
      </c>
    </row>
    <row r="2525" spans="1:3">
      <c r="A2525" s="5">
        <v>90.8</v>
      </c>
      <c r="B2525" s="5" t="s">
        <v>2691</v>
      </c>
      <c r="C2525" t="s">
        <v>2715</v>
      </c>
    </row>
    <row r="2526" spans="1:3">
      <c r="A2526" s="5">
        <v>93.349000000000004</v>
      </c>
      <c r="B2526" s="5" t="s">
        <v>2692</v>
      </c>
      <c r="C2526" t="s">
        <v>2715</v>
      </c>
    </row>
    <row r="2527" spans="1:3">
      <c r="A2527" s="5">
        <v>93.382999999999996</v>
      </c>
      <c r="B2527" s="5" t="s">
        <v>2693</v>
      </c>
      <c r="C2527" t="s">
        <v>2715</v>
      </c>
    </row>
    <row r="2528" spans="1:3">
      <c r="A2528" s="5">
        <v>93.384</v>
      </c>
      <c r="B2528" s="5" t="s">
        <v>2694</v>
      </c>
      <c r="C2528" t="s">
        <v>2715</v>
      </c>
    </row>
    <row r="2529" spans="1:3">
      <c r="A2529" s="5">
        <v>93.492999999999995</v>
      </c>
      <c r="B2529" s="5" t="s">
        <v>2695</v>
      </c>
      <c r="C2529" t="s">
        <v>2715</v>
      </c>
    </row>
    <row r="2530" spans="1:3">
      <c r="A2530" s="5">
        <v>93.495999999999995</v>
      </c>
      <c r="B2530" s="5" t="s">
        <v>2696</v>
      </c>
      <c r="C2530" t="s">
        <v>2715</v>
      </c>
    </row>
    <row r="2531" spans="1:3">
      <c r="A2531" s="5">
        <v>93.497</v>
      </c>
      <c r="B2531" s="5" t="s">
        <v>2697</v>
      </c>
      <c r="C2531" t="s">
        <v>2715</v>
      </c>
    </row>
    <row r="2532" spans="1:3">
      <c r="A2532" s="5">
        <v>93.498999999999995</v>
      </c>
      <c r="B2532" s="5" t="s">
        <v>2698</v>
      </c>
      <c r="C2532" t="s">
        <v>2715</v>
      </c>
    </row>
    <row r="2533" spans="1:3">
      <c r="A2533" s="5">
        <v>93.661000000000001</v>
      </c>
      <c r="B2533" s="5" t="s">
        <v>2699</v>
      </c>
      <c r="C2533" t="s">
        <v>2715</v>
      </c>
    </row>
    <row r="2534" spans="1:3">
      <c r="A2534" s="5">
        <v>93.694999999999993</v>
      </c>
      <c r="B2534" s="5" t="s">
        <v>2700</v>
      </c>
      <c r="C2534" t="s">
        <v>2715</v>
      </c>
    </row>
    <row r="2535" spans="1:3">
      <c r="A2535" s="5">
        <v>93.697999999999993</v>
      </c>
      <c r="B2535" s="5" t="s">
        <v>2701</v>
      </c>
      <c r="C2535" t="s">
        <v>2715</v>
      </c>
    </row>
    <row r="2536" spans="1:3">
      <c r="A2536" s="5">
        <v>93.899000000000001</v>
      </c>
      <c r="B2536" s="5" t="s">
        <v>2702</v>
      </c>
      <c r="C2536" t="s">
        <v>2715</v>
      </c>
    </row>
    <row r="2537" spans="1:3">
      <c r="A2537" s="5">
        <v>93.988</v>
      </c>
      <c r="B2537" s="5" t="s">
        <v>2703</v>
      </c>
      <c r="C2537" t="s">
        <v>2715</v>
      </c>
    </row>
    <row r="2538" spans="1:3">
      <c r="A2538" s="5">
        <v>93.99</v>
      </c>
      <c r="B2538" s="5" t="s">
        <v>2704</v>
      </c>
      <c r="C2538" t="s">
        <v>2715</v>
      </c>
    </row>
    <row r="2539" spans="1:3">
      <c r="A2539" s="5">
        <v>95.01</v>
      </c>
      <c r="B2539" s="5" t="s">
        <v>2695</v>
      </c>
      <c r="C2539" t="s">
        <v>2715</v>
      </c>
    </row>
    <row r="2540" spans="1:3">
      <c r="A2540" s="5">
        <v>97.009</v>
      </c>
      <c r="B2540" s="5" t="s">
        <v>2705</v>
      </c>
      <c r="C2540" t="s">
        <v>2715</v>
      </c>
    </row>
    <row r="2541" spans="1:3">
      <c r="A2541" s="5">
        <v>97.102000000000004</v>
      </c>
      <c r="B2541" s="5" t="s">
        <v>2706</v>
      </c>
      <c r="C2541" t="s">
        <v>2715</v>
      </c>
    </row>
    <row r="2542" spans="1:3">
      <c r="A2542" s="5">
        <v>97.137</v>
      </c>
      <c r="B2542" s="5" t="s">
        <v>2707</v>
      </c>
      <c r="C2542" t="s">
        <v>2715</v>
      </c>
    </row>
    <row r="2543" spans="1:3">
      <c r="A2543" s="5">
        <v>97.138000000000005</v>
      </c>
      <c r="B2543" s="5" t="s">
        <v>2708</v>
      </c>
      <c r="C2543" t="s">
        <v>2715</v>
      </c>
    </row>
    <row r="2544" spans="1:3">
      <c r="A2544" s="5">
        <v>97.138999999999996</v>
      </c>
      <c r="B2544" s="5" t="s">
        <v>2709</v>
      </c>
      <c r="C2544" t="s">
        <v>2715</v>
      </c>
    </row>
    <row r="2545" spans="1:3">
      <c r="A2545" s="5">
        <v>97.14</v>
      </c>
      <c r="B2545" s="5" t="s">
        <v>2710</v>
      </c>
      <c r="C2545" t="s">
        <v>2715</v>
      </c>
    </row>
    <row r="2546" spans="1:3">
      <c r="A2546" s="5">
        <v>97.141000000000005</v>
      </c>
      <c r="B2546" s="5" t="s">
        <v>2711</v>
      </c>
      <c r="C2546" t="s">
        <v>2715</v>
      </c>
    </row>
    <row r="2547" spans="1:3">
      <c r="A2547" s="5">
        <v>97.141999999999996</v>
      </c>
      <c r="B2547" s="5" t="s">
        <v>2712</v>
      </c>
      <c r="C2547" t="s">
        <v>2715</v>
      </c>
    </row>
  </sheetData>
  <autoFilter ref="A1:D2547" xr:uid="{09EF42E3-B9A5-4E82-BF51-DCA2ADD34896}"/>
  <phoneticPr fontId="49" type="noConversion"/>
  <conditionalFormatting sqref="A2261:A2547">
    <cfRule type="duplicateValues" dxfId="8" priority="2"/>
  </conditionalFormatting>
  <conditionalFormatting sqref="A2261:A2547">
    <cfRule type="duplicateValues" dxfId="7" priority="1"/>
  </conditionalFormatting>
  <conditionalFormatting sqref="A2548:A1048576 A1:A2260">
    <cfRule type="duplicateValues" dxfId="6" priority="7"/>
  </conditionalFormatting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511F-27D2-42BC-BE73-47335AC3DDEA}">
  <dimension ref="A1:F95"/>
  <sheetViews>
    <sheetView zoomScale="130" zoomScaleNormal="130" workbookViewId="0">
      <selection activeCell="E3" sqref="E3"/>
    </sheetView>
  </sheetViews>
  <sheetFormatPr defaultColWidth="9.1796875" defaultRowHeight="14.5"/>
  <cols>
    <col min="1" max="1" width="9.1796875" style="60"/>
    <col min="2" max="2" width="11.7265625" style="59" bestFit="1" customWidth="1"/>
    <col min="3" max="3" width="50.90625" style="59" bestFit="1" customWidth="1"/>
    <col min="4" max="4" width="9.1796875" style="7"/>
    <col min="5" max="6" width="12.7265625" style="7" customWidth="1"/>
    <col min="7" max="16384" width="9.1796875" style="7"/>
  </cols>
  <sheetData>
    <row r="1" spans="1:6" ht="33" customHeight="1">
      <c r="A1" s="58" t="s">
        <v>2307</v>
      </c>
      <c r="E1" s="27" t="s">
        <v>2398</v>
      </c>
      <c r="F1" s="27" t="s">
        <v>2398</v>
      </c>
    </row>
    <row r="2" spans="1:6">
      <c r="E2" s="28" t="s">
        <v>47</v>
      </c>
      <c r="F2" s="28" t="s">
        <v>47</v>
      </c>
    </row>
    <row r="3" spans="1:6">
      <c r="E3" s="29" t="s">
        <v>2369</v>
      </c>
      <c r="F3" s="29" t="s">
        <v>2369</v>
      </c>
    </row>
    <row r="4" spans="1:6">
      <c r="A4" s="60" t="s">
        <v>2308</v>
      </c>
      <c r="B4" s="59" t="s">
        <v>2</v>
      </c>
      <c r="C4" s="59" t="s">
        <v>2309</v>
      </c>
    </row>
    <row r="5" spans="1:6">
      <c r="A5" s="57">
        <v>10.551</v>
      </c>
      <c r="B5" s="61" t="s">
        <v>2310</v>
      </c>
      <c r="C5" s="61" t="s">
        <v>370</v>
      </c>
    </row>
    <row r="6" spans="1:6">
      <c r="A6" s="57">
        <v>10.561</v>
      </c>
      <c r="B6" s="61" t="s">
        <v>2310</v>
      </c>
      <c r="C6" s="61" t="s">
        <v>370</v>
      </c>
    </row>
    <row r="7" spans="1:6">
      <c r="A7" s="57">
        <v>10.553000000000001</v>
      </c>
      <c r="B7" s="61" t="s">
        <v>2311</v>
      </c>
      <c r="C7" s="61" t="s">
        <v>329</v>
      </c>
    </row>
    <row r="8" spans="1:6">
      <c r="A8" s="57">
        <v>10.555</v>
      </c>
      <c r="B8" s="61" t="s">
        <v>2311</v>
      </c>
      <c r="C8" s="61" t="s">
        <v>329</v>
      </c>
    </row>
    <row r="9" spans="1:6">
      <c r="A9" s="57">
        <v>10.555999999999999</v>
      </c>
      <c r="B9" s="61" t="s">
        <v>2311</v>
      </c>
      <c r="C9" s="61" t="s">
        <v>329</v>
      </c>
    </row>
    <row r="10" spans="1:6">
      <c r="A10" s="57">
        <v>10.558999999999999</v>
      </c>
      <c r="B10" s="61" t="s">
        <v>2311</v>
      </c>
      <c r="C10" s="61" t="s">
        <v>329</v>
      </c>
    </row>
    <row r="11" spans="1:6">
      <c r="A11" s="57">
        <v>10.582000000000001</v>
      </c>
      <c r="B11" s="61" t="s">
        <v>2311</v>
      </c>
      <c r="C11" s="61" t="s">
        <v>329</v>
      </c>
    </row>
    <row r="12" spans="1:6">
      <c r="A12" s="57">
        <v>10.565</v>
      </c>
      <c r="B12" s="61" t="s">
        <v>2312</v>
      </c>
      <c r="C12" s="61" t="s">
        <v>350</v>
      </c>
    </row>
    <row r="13" spans="1:6">
      <c r="A13" s="57">
        <v>10.568</v>
      </c>
      <c r="B13" s="61" t="s">
        <v>2312</v>
      </c>
      <c r="C13" s="61" t="s">
        <v>350</v>
      </c>
    </row>
    <row r="14" spans="1:6">
      <c r="A14" s="57">
        <v>10.569000000000001</v>
      </c>
      <c r="B14" s="61" t="s">
        <v>2312</v>
      </c>
      <c r="C14" s="61" t="s">
        <v>350</v>
      </c>
    </row>
    <row r="15" spans="1:6">
      <c r="A15" s="57">
        <v>10.664999999999999</v>
      </c>
      <c r="B15" s="61" t="s">
        <v>2313</v>
      </c>
      <c r="C15" s="61" t="s">
        <v>2717</v>
      </c>
    </row>
    <row r="16" spans="1:6">
      <c r="A16" s="57">
        <v>10.666</v>
      </c>
      <c r="B16" s="61" t="s">
        <v>2313</v>
      </c>
      <c r="C16" s="61" t="s">
        <v>2717</v>
      </c>
    </row>
    <row r="17" spans="1:3">
      <c r="A17" s="57">
        <v>10.766</v>
      </c>
      <c r="B17" s="61" t="s">
        <v>2314</v>
      </c>
      <c r="C17" s="61" t="s">
        <v>2718</v>
      </c>
    </row>
    <row r="18" spans="1:3">
      <c r="A18" s="57">
        <v>10.78</v>
      </c>
      <c r="B18" s="61" t="s">
        <v>2314</v>
      </c>
      <c r="C18" s="61" t="s">
        <v>2718</v>
      </c>
    </row>
    <row r="19" spans="1:3">
      <c r="A19" s="57">
        <v>11.3</v>
      </c>
      <c r="B19" s="61" t="s">
        <v>2315</v>
      </c>
      <c r="C19" s="61" t="s">
        <v>494</v>
      </c>
    </row>
    <row r="20" spans="1:3">
      <c r="A20" s="57">
        <v>11.307</v>
      </c>
      <c r="B20" s="61" t="s">
        <v>2315</v>
      </c>
      <c r="C20" s="61" t="s">
        <v>494</v>
      </c>
    </row>
    <row r="21" spans="1:3">
      <c r="A21" s="57">
        <v>14.182</v>
      </c>
      <c r="B21" s="61" t="s">
        <v>2316</v>
      </c>
      <c r="C21" s="61" t="s">
        <v>2719</v>
      </c>
    </row>
    <row r="22" spans="1:3">
      <c r="A22" s="57">
        <v>14.195</v>
      </c>
      <c r="B22" s="61" t="s">
        <v>2316</v>
      </c>
      <c r="C22" s="61" t="s">
        <v>2719</v>
      </c>
    </row>
    <row r="23" spans="1:3">
      <c r="A23" s="57">
        <v>14.249000000000001</v>
      </c>
      <c r="B23" s="61" t="s">
        <v>2316</v>
      </c>
      <c r="C23" s="61" t="s">
        <v>2719</v>
      </c>
    </row>
    <row r="24" spans="1:3">
      <c r="A24" s="57">
        <v>14.856</v>
      </c>
      <c r="B24" s="61" t="s">
        <v>2316</v>
      </c>
      <c r="C24" s="61" t="s">
        <v>2719</v>
      </c>
    </row>
    <row r="25" spans="1:3">
      <c r="A25" s="57">
        <v>14.218</v>
      </c>
      <c r="B25" s="61" t="s">
        <v>2317</v>
      </c>
      <c r="C25" s="61" t="s">
        <v>2720</v>
      </c>
    </row>
    <row r="26" spans="1:3">
      <c r="A26" s="57">
        <v>14.225</v>
      </c>
      <c r="B26" s="61" t="s">
        <v>2317</v>
      </c>
      <c r="C26" s="61" t="s">
        <v>2720</v>
      </c>
    </row>
    <row r="27" spans="1:3">
      <c r="A27" s="57">
        <v>14.269</v>
      </c>
      <c r="B27" s="61" t="s">
        <v>2318</v>
      </c>
      <c r="C27" s="61" t="s">
        <v>2721</v>
      </c>
    </row>
    <row r="28" spans="1:3">
      <c r="A28" s="57">
        <v>14.272</v>
      </c>
      <c r="B28" s="61" t="s">
        <v>2318</v>
      </c>
      <c r="C28" s="61" t="s">
        <v>2721</v>
      </c>
    </row>
    <row r="29" spans="1:3">
      <c r="A29" s="57">
        <v>14.866</v>
      </c>
      <c r="B29" s="61" t="s">
        <v>2319</v>
      </c>
      <c r="C29" s="61" t="s">
        <v>2722</v>
      </c>
    </row>
    <row r="30" spans="1:3">
      <c r="A30" s="57">
        <v>14.888999999999999</v>
      </c>
      <c r="B30" s="61" t="s">
        <v>2319</v>
      </c>
      <c r="C30" s="61" t="s">
        <v>2722</v>
      </c>
    </row>
    <row r="31" spans="1:3">
      <c r="A31" s="57">
        <v>14.871</v>
      </c>
      <c r="B31" s="61" t="s">
        <v>2320</v>
      </c>
      <c r="C31" s="61" t="s">
        <v>362</v>
      </c>
    </row>
    <row r="32" spans="1:3">
      <c r="A32" s="57">
        <v>14.879</v>
      </c>
      <c r="B32" s="61" t="s">
        <v>2320</v>
      </c>
      <c r="C32" s="61" t="s">
        <v>362</v>
      </c>
    </row>
    <row r="33" spans="1:3">
      <c r="A33" s="57">
        <v>15.605</v>
      </c>
      <c r="B33" s="61" t="s">
        <v>2321</v>
      </c>
      <c r="C33" s="61" t="s">
        <v>2723</v>
      </c>
    </row>
    <row r="34" spans="1:3">
      <c r="A34" s="57">
        <v>15.611000000000001</v>
      </c>
      <c r="B34" s="61" t="s">
        <v>2321</v>
      </c>
      <c r="C34" s="61" t="s">
        <v>2723</v>
      </c>
    </row>
    <row r="35" spans="1:3">
      <c r="A35" s="57">
        <v>15.625999999999999</v>
      </c>
      <c r="B35" s="61" t="s">
        <v>2321</v>
      </c>
      <c r="C35" s="61" t="s">
        <v>2723</v>
      </c>
    </row>
    <row r="36" spans="1:3">
      <c r="A36" s="57">
        <v>17.207000000000001</v>
      </c>
      <c r="B36" s="61" t="s">
        <v>2322</v>
      </c>
      <c r="C36" s="61" t="s">
        <v>2724</v>
      </c>
    </row>
    <row r="37" spans="1:3">
      <c r="A37" s="57">
        <v>17.800999999999998</v>
      </c>
      <c r="B37" s="61" t="s">
        <v>2322</v>
      </c>
      <c r="C37" s="61" t="s">
        <v>2724</v>
      </c>
    </row>
    <row r="38" spans="1:3">
      <c r="A38" s="57">
        <v>17.257999999999999</v>
      </c>
      <c r="B38" s="61" t="s">
        <v>2323</v>
      </c>
      <c r="C38" s="61" t="s">
        <v>379</v>
      </c>
    </row>
    <row r="39" spans="1:3">
      <c r="A39" s="57">
        <v>17.259</v>
      </c>
      <c r="B39" s="61" t="s">
        <v>2323</v>
      </c>
      <c r="C39" s="61" t="s">
        <v>379</v>
      </c>
    </row>
    <row r="40" spans="1:3">
      <c r="A40" s="57">
        <v>17.277999999999999</v>
      </c>
      <c r="B40" s="61" t="s">
        <v>2323</v>
      </c>
      <c r="C40" s="61" t="s">
        <v>379</v>
      </c>
    </row>
    <row r="41" spans="1:3">
      <c r="A41" s="57">
        <v>20.218</v>
      </c>
      <c r="B41" s="61" t="s">
        <v>2324</v>
      </c>
      <c r="C41" s="61" t="s">
        <v>348</v>
      </c>
    </row>
    <row r="42" spans="1:3">
      <c r="A42" s="57">
        <v>20.236999999999998</v>
      </c>
      <c r="B42" s="61" t="s">
        <v>2324</v>
      </c>
      <c r="C42" s="61" t="s">
        <v>348</v>
      </c>
    </row>
    <row r="43" spans="1:3">
      <c r="A43" s="57">
        <v>20.5</v>
      </c>
      <c r="B43" s="61" t="s">
        <v>2325</v>
      </c>
      <c r="C43" s="61" t="s">
        <v>341</v>
      </c>
    </row>
    <row r="44" spans="1:3">
      <c r="A44" s="57">
        <v>20.507000000000001</v>
      </c>
      <c r="B44" s="61" t="s">
        <v>2325</v>
      </c>
      <c r="C44" s="61" t="s">
        <v>341</v>
      </c>
    </row>
    <row r="45" spans="1:3">
      <c r="A45" s="57">
        <v>20.524999999999999</v>
      </c>
      <c r="B45" s="61" t="s">
        <v>2325</v>
      </c>
      <c r="C45" s="61" t="s">
        <v>341</v>
      </c>
    </row>
    <row r="46" spans="1:3">
      <c r="A46" s="57">
        <v>20.526</v>
      </c>
      <c r="B46" s="61" t="s">
        <v>2325</v>
      </c>
      <c r="C46" s="61" t="s">
        <v>341</v>
      </c>
    </row>
    <row r="47" spans="1:3">
      <c r="A47" s="57">
        <v>20.513000000000002</v>
      </c>
      <c r="B47" s="61" t="s">
        <v>2326</v>
      </c>
      <c r="C47" s="61" t="s">
        <v>375</v>
      </c>
    </row>
    <row r="48" spans="1:3">
      <c r="A48" s="57">
        <v>20.515999999999998</v>
      </c>
      <c r="B48" s="61" t="s">
        <v>2326</v>
      </c>
      <c r="C48" s="61" t="s">
        <v>375</v>
      </c>
    </row>
    <row r="49" spans="1:3">
      <c r="A49" s="57">
        <v>20.521000000000001</v>
      </c>
      <c r="B49" s="61" t="s">
        <v>2326</v>
      </c>
      <c r="C49" s="61" t="s">
        <v>375</v>
      </c>
    </row>
    <row r="50" spans="1:3">
      <c r="A50" s="57">
        <v>20.6</v>
      </c>
      <c r="B50" s="61" t="s">
        <v>2327</v>
      </c>
      <c r="C50" s="61" t="s">
        <v>359</v>
      </c>
    </row>
    <row r="51" spans="1:3">
      <c r="A51" s="57">
        <v>20.611000000000001</v>
      </c>
      <c r="B51" s="61" t="s">
        <v>2327</v>
      </c>
      <c r="C51" s="61" t="s">
        <v>359</v>
      </c>
    </row>
    <row r="52" spans="1:3">
      <c r="A52" s="57">
        <v>20.616</v>
      </c>
      <c r="B52" s="61" t="s">
        <v>2327</v>
      </c>
      <c r="C52" s="61" t="s">
        <v>359</v>
      </c>
    </row>
    <row r="53" spans="1:3">
      <c r="A53" s="57">
        <v>66.457999999999998</v>
      </c>
      <c r="B53" s="61" t="s">
        <v>2328</v>
      </c>
      <c r="C53" s="61" t="s">
        <v>2725</v>
      </c>
    </row>
    <row r="54" spans="1:3">
      <c r="A54" s="57">
        <v>66.481999999999999</v>
      </c>
      <c r="B54" s="61" t="s">
        <v>2328</v>
      </c>
      <c r="C54" s="61" t="s">
        <v>2725</v>
      </c>
    </row>
    <row r="55" spans="1:3">
      <c r="A55" s="57">
        <v>66.468000000000004</v>
      </c>
      <c r="B55" s="61" t="s">
        <v>2329</v>
      </c>
      <c r="C55" s="61" t="s">
        <v>2726</v>
      </c>
    </row>
    <row r="56" spans="1:3">
      <c r="A56" s="57">
        <v>66.483000000000004</v>
      </c>
      <c r="B56" s="61" t="s">
        <v>2329</v>
      </c>
      <c r="C56" s="61" t="s">
        <v>2726</v>
      </c>
    </row>
    <row r="57" spans="1:3">
      <c r="A57" s="57">
        <v>84.007000000000005</v>
      </c>
      <c r="B57" s="61" t="s">
        <v>2330</v>
      </c>
      <c r="C57" s="61" t="s">
        <v>496</v>
      </c>
    </row>
    <row r="58" spans="1:3">
      <c r="A58" s="57">
        <v>84.033000000000001</v>
      </c>
      <c r="B58" s="61" t="s">
        <v>2330</v>
      </c>
      <c r="C58" s="61" t="s">
        <v>496</v>
      </c>
    </row>
    <row r="59" spans="1:3">
      <c r="A59" s="57">
        <v>84.037999999999997</v>
      </c>
      <c r="B59" s="61" t="s">
        <v>2330</v>
      </c>
      <c r="C59" s="61" t="s">
        <v>496</v>
      </c>
    </row>
    <row r="60" spans="1:3">
      <c r="A60" s="57">
        <v>84.063000000000002</v>
      </c>
      <c r="B60" s="61" t="s">
        <v>2330</v>
      </c>
      <c r="C60" s="61" t="s">
        <v>496</v>
      </c>
    </row>
    <row r="61" spans="1:3">
      <c r="A61" s="57">
        <v>84.268000000000001</v>
      </c>
      <c r="B61" s="61" t="s">
        <v>2330</v>
      </c>
      <c r="C61" s="61" t="s">
        <v>496</v>
      </c>
    </row>
    <row r="62" spans="1:3">
      <c r="A62" s="57">
        <v>84.379000000000005</v>
      </c>
      <c r="B62" s="61" t="s">
        <v>2330</v>
      </c>
      <c r="C62" s="61" t="s">
        <v>496</v>
      </c>
    </row>
    <row r="63" spans="1:3">
      <c r="A63" s="57">
        <v>84.408000000000001</v>
      </c>
      <c r="B63" s="61" t="s">
        <v>2330</v>
      </c>
      <c r="C63" s="61" t="s">
        <v>496</v>
      </c>
    </row>
    <row r="64" spans="1:3">
      <c r="A64" s="57">
        <v>93.263999999999996</v>
      </c>
      <c r="B64" s="61" t="s">
        <v>2330</v>
      </c>
      <c r="C64" s="61" t="s">
        <v>496</v>
      </c>
    </row>
    <row r="65" spans="1:3">
      <c r="A65" s="57">
        <v>93.341999999999999</v>
      </c>
      <c r="B65" s="61" t="s">
        <v>2330</v>
      </c>
      <c r="C65" s="61" t="s">
        <v>496</v>
      </c>
    </row>
    <row r="66" spans="1:3">
      <c r="A66" s="57">
        <v>93.364000000000004</v>
      </c>
      <c r="B66" s="61" t="s">
        <v>2330</v>
      </c>
      <c r="C66" s="61" t="s">
        <v>496</v>
      </c>
    </row>
    <row r="67" spans="1:3">
      <c r="A67" s="57">
        <v>93.924999999999997</v>
      </c>
      <c r="B67" s="61" t="s">
        <v>2330</v>
      </c>
      <c r="C67" s="61" t="s">
        <v>496</v>
      </c>
    </row>
    <row r="68" spans="1:3">
      <c r="A68" s="57">
        <v>84.027000000000001</v>
      </c>
      <c r="B68" s="61" t="s">
        <v>2331</v>
      </c>
      <c r="C68" s="61" t="s">
        <v>2727</v>
      </c>
    </row>
    <row r="69" spans="1:3">
      <c r="A69" s="57">
        <v>84.173000000000002</v>
      </c>
      <c r="B69" s="61" t="s">
        <v>2331</v>
      </c>
      <c r="C69" s="61" t="s">
        <v>2727</v>
      </c>
    </row>
    <row r="70" spans="1:3">
      <c r="A70" s="57">
        <v>84.042000000000002</v>
      </c>
      <c r="B70" s="61" t="s">
        <v>2332</v>
      </c>
      <c r="C70" s="61" t="s">
        <v>505</v>
      </c>
    </row>
    <row r="71" spans="1:3">
      <c r="A71" s="57">
        <v>84.043999999999997</v>
      </c>
      <c r="B71" s="61" t="s">
        <v>2332</v>
      </c>
      <c r="C71" s="61" t="s">
        <v>505</v>
      </c>
    </row>
    <row r="72" spans="1:3">
      <c r="A72" s="57">
        <v>84.046999999999997</v>
      </c>
      <c r="B72" s="61" t="s">
        <v>2332</v>
      </c>
      <c r="C72" s="61" t="s">
        <v>505</v>
      </c>
    </row>
    <row r="73" spans="1:3">
      <c r="A73" s="57">
        <v>84.066000000000003</v>
      </c>
      <c r="B73" s="61" t="s">
        <v>2332</v>
      </c>
      <c r="C73" s="61" t="s">
        <v>505</v>
      </c>
    </row>
    <row r="74" spans="1:3">
      <c r="A74" s="57">
        <v>84.216999999999999</v>
      </c>
      <c r="B74" s="61" t="s">
        <v>2332</v>
      </c>
      <c r="C74" s="61" t="s">
        <v>505</v>
      </c>
    </row>
    <row r="75" spans="1:3">
      <c r="A75" s="57">
        <v>93.043999999999997</v>
      </c>
      <c r="B75" s="61" t="s">
        <v>2333</v>
      </c>
      <c r="C75" s="61" t="s">
        <v>322</v>
      </c>
    </row>
    <row r="76" spans="1:3">
      <c r="A76" s="57">
        <v>93.045000000000002</v>
      </c>
      <c r="B76" s="61" t="s">
        <v>2333</v>
      </c>
      <c r="C76" s="61" t="s">
        <v>322</v>
      </c>
    </row>
    <row r="77" spans="1:3">
      <c r="A77" s="57">
        <v>93.052999999999997</v>
      </c>
      <c r="B77" s="61" t="s">
        <v>2333</v>
      </c>
      <c r="C77" s="61" t="s">
        <v>322</v>
      </c>
    </row>
    <row r="78" spans="1:3">
      <c r="A78" s="57">
        <v>93.094999999999999</v>
      </c>
      <c r="B78" s="61" t="s">
        <v>2334</v>
      </c>
      <c r="C78" s="61" t="s">
        <v>2335</v>
      </c>
    </row>
    <row r="79" spans="1:3">
      <c r="A79" s="57">
        <v>93.096000000000004</v>
      </c>
      <c r="B79" s="61" t="s">
        <v>2334</v>
      </c>
      <c r="C79" s="61" t="s">
        <v>2335</v>
      </c>
    </row>
    <row r="80" spans="1:3">
      <c r="A80" s="57">
        <v>93.224000000000004</v>
      </c>
      <c r="B80" s="61" t="s">
        <v>2336</v>
      </c>
      <c r="C80" s="61" t="s">
        <v>2337</v>
      </c>
    </row>
    <row r="81" spans="1:3">
      <c r="A81" s="57">
        <v>93.527000000000001</v>
      </c>
      <c r="B81" s="61" t="s">
        <v>2336</v>
      </c>
      <c r="C81" s="61" t="s">
        <v>2337</v>
      </c>
    </row>
    <row r="82" spans="1:3">
      <c r="A82" s="57">
        <v>93.489000000000004</v>
      </c>
      <c r="B82" s="61" t="s">
        <v>2338</v>
      </c>
      <c r="C82" s="61" t="s">
        <v>325</v>
      </c>
    </row>
    <row r="83" spans="1:3">
      <c r="A83" s="57">
        <v>93.575000000000003</v>
      </c>
      <c r="B83" s="61" t="s">
        <v>2338</v>
      </c>
      <c r="C83" s="61" t="s">
        <v>325</v>
      </c>
    </row>
    <row r="84" spans="1:3">
      <c r="A84" s="57">
        <v>93.596000000000004</v>
      </c>
      <c r="B84" s="61" t="s">
        <v>2338</v>
      </c>
      <c r="C84" s="61" t="s">
        <v>325</v>
      </c>
    </row>
    <row r="85" spans="1:3">
      <c r="A85" s="62">
        <v>93.355999999999995</v>
      </c>
      <c r="B85" s="61" t="s">
        <v>2339</v>
      </c>
      <c r="C85" s="61" t="s">
        <v>355</v>
      </c>
    </row>
    <row r="86" spans="1:3">
      <c r="A86" s="62">
        <v>93.6</v>
      </c>
      <c r="B86" s="61" t="s">
        <v>2339</v>
      </c>
      <c r="C86" s="61" t="s">
        <v>355</v>
      </c>
    </row>
    <row r="87" spans="1:3">
      <c r="A87" s="57">
        <v>93.775000000000006</v>
      </c>
      <c r="B87" s="61" t="s">
        <v>2340</v>
      </c>
      <c r="C87" s="61" t="s">
        <v>364</v>
      </c>
    </row>
    <row r="88" spans="1:3">
      <c r="A88" s="57">
        <v>93.777000000000001</v>
      </c>
      <c r="B88" s="61" t="s">
        <v>2340</v>
      </c>
      <c r="C88" s="61" t="s">
        <v>364</v>
      </c>
    </row>
    <row r="89" spans="1:3">
      <c r="A89" s="57">
        <v>93.778000000000006</v>
      </c>
      <c r="B89" s="61" t="s">
        <v>2340</v>
      </c>
      <c r="C89" s="61" t="s">
        <v>364</v>
      </c>
    </row>
    <row r="90" spans="1:3">
      <c r="A90" s="57">
        <v>94.010999999999996</v>
      </c>
      <c r="B90" s="61" t="s">
        <v>2341</v>
      </c>
      <c r="C90" s="61" t="s">
        <v>2728</v>
      </c>
    </row>
    <row r="91" spans="1:3">
      <c r="A91" s="57">
        <v>94.016000000000005</v>
      </c>
      <c r="B91" s="61" t="s">
        <v>2341</v>
      </c>
      <c r="C91" s="61" t="s">
        <v>2728</v>
      </c>
    </row>
    <row r="92" spans="1:3">
      <c r="A92" s="57">
        <v>96.001000000000005</v>
      </c>
      <c r="B92" s="61" t="s">
        <v>2342</v>
      </c>
      <c r="C92" s="61" t="s">
        <v>336</v>
      </c>
    </row>
    <row r="93" spans="1:3">
      <c r="A93" s="57">
        <v>96.006</v>
      </c>
      <c r="B93" s="61" t="s">
        <v>2342</v>
      </c>
      <c r="C93" s="61" t="s">
        <v>336</v>
      </c>
    </row>
    <row r="94" spans="1:3">
      <c r="A94" s="57">
        <v>98.007000000000005</v>
      </c>
      <c r="B94" s="61" t="s">
        <v>2343</v>
      </c>
      <c r="C94" s="61" t="s">
        <v>2729</v>
      </c>
    </row>
    <row r="95" spans="1:3">
      <c r="A95" s="57">
        <v>98.007999999999996</v>
      </c>
      <c r="B95" s="61" t="s">
        <v>2343</v>
      </c>
      <c r="C95" s="61" t="s">
        <v>2729</v>
      </c>
    </row>
  </sheetData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2EE30-21C2-47C4-8ED9-8A19F292B8E2}">
  <dimension ref="A1:C338"/>
  <sheetViews>
    <sheetView topLeftCell="A271" workbookViewId="0">
      <selection activeCell="A338" sqref="A338"/>
    </sheetView>
  </sheetViews>
  <sheetFormatPr defaultColWidth="38.81640625" defaultRowHeight="12.5"/>
  <cols>
    <col min="1" max="1" width="15.54296875" style="55" bestFit="1" customWidth="1"/>
    <col min="2" max="2" width="140.1796875" style="55" bestFit="1" customWidth="1"/>
    <col min="3" max="3" width="16.1796875" style="55" bestFit="1" customWidth="1"/>
    <col min="4" max="16384" width="38.81640625" style="55"/>
  </cols>
  <sheetData>
    <row r="1" spans="1:3" ht="13">
      <c r="A1" s="56" t="s">
        <v>2713</v>
      </c>
    </row>
    <row r="3" spans="1:3" ht="13">
      <c r="A3" s="54" t="s">
        <v>2344</v>
      </c>
      <c r="B3" s="25" t="s">
        <v>1</v>
      </c>
    </row>
    <row r="4" spans="1:3">
      <c r="A4" s="5">
        <v>10.055</v>
      </c>
      <c r="B4" s="5" t="s">
        <v>610</v>
      </c>
      <c r="C4" s="5" t="s">
        <v>2429</v>
      </c>
    </row>
    <row r="5" spans="1:3">
      <c r="A5" s="5">
        <v>10.09</v>
      </c>
      <c r="B5" s="5" t="s">
        <v>616</v>
      </c>
      <c r="C5" s="5" t="s">
        <v>2429</v>
      </c>
    </row>
    <row r="6" spans="1:3">
      <c r="A6" s="5">
        <v>10.122</v>
      </c>
      <c r="B6" s="5" t="s">
        <v>630</v>
      </c>
      <c r="C6" s="5" t="s">
        <v>2429</v>
      </c>
    </row>
    <row r="7" spans="1:3">
      <c r="A7" s="5">
        <v>10.458</v>
      </c>
      <c r="B7" s="5" t="s">
        <v>11</v>
      </c>
      <c r="C7" s="55" t="s">
        <v>2429</v>
      </c>
    </row>
    <row r="8" spans="1:3">
      <c r="A8" s="5">
        <v>10.548999999999999</v>
      </c>
      <c r="B8" s="5" t="s">
        <v>738</v>
      </c>
      <c r="C8" s="55" t="s">
        <v>2429</v>
      </c>
    </row>
    <row r="9" spans="1:3">
      <c r="A9" s="5">
        <v>12.1</v>
      </c>
      <c r="B9" s="5" t="s">
        <v>2239</v>
      </c>
      <c r="C9" s="55" t="s">
        <v>2429</v>
      </c>
    </row>
    <row r="10" spans="1:3">
      <c r="A10" s="5">
        <v>12.103999999999999</v>
      </c>
      <c r="B10" s="5" t="s">
        <v>896</v>
      </c>
      <c r="C10" s="55" t="s">
        <v>2429</v>
      </c>
    </row>
    <row r="11" spans="1:3">
      <c r="A11" s="5">
        <v>12.11</v>
      </c>
      <c r="B11" s="5" t="s">
        <v>897</v>
      </c>
      <c r="C11" s="55" t="s">
        <v>2429</v>
      </c>
    </row>
    <row r="12" spans="1:3">
      <c r="A12" s="5">
        <v>12.13</v>
      </c>
      <c r="B12" s="5" t="s">
        <v>899</v>
      </c>
      <c r="C12" s="55" t="s">
        <v>2429</v>
      </c>
    </row>
    <row r="13" spans="1:3">
      <c r="A13" s="5">
        <v>12.45</v>
      </c>
      <c r="B13" s="5" t="s">
        <v>913</v>
      </c>
      <c r="C13" s="55" t="s">
        <v>2429</v>
      </c>
    </row>
    <row r="14" spans="1:3">
      <c r="A14" s="5">
        <v>12.598000000000001</v>
      </c>
      <c r="B14" s="5" t="s">
        <v>925</v>
      </c>
      <c r="C14" s="55" t="s">
        <v>2429</v>
      </c>
    </row>
    <row r="15" spans="1:3">
      <c r="A15" s="5">
        <v>12.7</v>
      </c>
      <c r="B15" s="5" t="s">
        <v>938</v>
      </c>
      <c r="C15" s="55" t="s">
        <v>2429</v>
      </c>
    </row>
    <row r="16" spans="1:3">
      <c r="A16" s="5">
        <v>15.568</v>
      </c>
      <c r="B16" s="5" t="s">
        <v>1196</v>
      </c>
      <c r="C16" s="55" t="s">
        <v>2429</v>
      </c>
    </row>
    <row r="17" spans="1:3">
      <c r="A17" s="5">
        <v>19.015999999999998</v>
      </c>
      <c r="B17" s="5" t="s">
        <v>1403</v>
      </c>
      <c r="C17" s="55" t="s">
        <v>2429</v>
      </c>
    </row>
    <row r="18" spans="1:3">
      <c r="A18" s="5">
        <v>19.03</v>
      </c>
      <c r="B18" s="5" t="s">
        <v>1416</v>
      </c>
      <c r="C18" s="55" t="s">
        <v>2429</v>
      </c>
    </row>
    <row r="19" spans="1:3">
      <c r="A19" s="5">
        <v>19.030999999999999</v>
      </c>
      <c r="B19" s="5" t="s">
        <v>1417</v>
      </c>
      <c r="C19" s="55" t="s">
        <v>2429</v>
      </c>
    </row>
    <row r="20" spans="1:3">
      <c r="A20" s="5">
        <v>19.032</v>
      </c>
      <c r="B20" s="5" t="s">
        <v>1418</v>
      </c>
      <c r="C20" s="55" t="s">
        <v>2429</v>
      </c>
    </row>
    <row r="21" spans="1:3">
      <c r="A21" s="5">
        <v>19.033999999999999</v>
      </c>
      <c r="B21" s="5" t="s">
        <v>1420</v>
      </c>
      <c r="C21" s="55" t="s">
        <v>2429</v>
      </c>
    </row>
    <row r="22" spans="1:3">
      <c r="A22" s="5">
        <v>19.123000000000001</v>
      </c>
      <c r="B22" s="5" t="s">
        <v>1423</v>
      </c>
      <c r="C22" s="55" t="s">
        <v>2429</v>
      </c>
    </row>
    <row r="23" spans="1:3">
      <c r="A23" s="5">
        <v>19.129000000000001</v>
      </c>
      <c r="B23" s="5" t="s">
        <v>1425</v>
      </c>
      <c r="C23" s="55" t="s">
        <v>2429</v>
      </c>
    </row>
    <row r="24" spans="1:3">
      <c r="A24" s="5">
        <v>81.078999999999994</v>
      </c>
      <c r="B24" s="5" t="s">
        <v>1719</v>
      </c>
      <c r="C24" s="55" t="s">
        <v>2432</v>
      </c>
    </row>
    <row r="25" spans="1:3">
      <c r="A25" s="5">
        <v>81.126999999999995</v>
      </c>
      <c r="B25" s="5" t="s">
        <v>1733</v>
      </c>
      <c r="C25" s="55" t="s">
        <v>2432</v>
      </c>
    </row>
    <row r="26" spans="1:3">
      <c r="A26" s="5">
        <v>81.129000000000005</v>
      </c>
      <c r="B26" s="5" t="s">
        <v>1735</v>
      </c>
      <c r="C26" s="55" t="s">
        <v>2432</v>
      </c>
    </row>
    <row r="27" spans="1:3">
      <c r="A27" s="5">
        <v>93.292000000000002</v>
      </c>
      <c r="B27" s="5" t="s">
        <v>1891</v>
      </c>
      <c r="C27" s="55" t="s">
        <v>2429</v>
      </c>
    </row>
    <row r="28" spans="1:3">
      <c r="A28" s="5">
        <v>93.296000000000006</v>
      </c>
      <c r="B28" s="5" t="s">
        <v>234</v>
      </c>
      <c r="C28" s="55" t="s">
        <v>2429</v>
      </c>
    </row>
    <row r="29" spans="1:3">
      <c r="A29" s="5">
        <v>93.337999999999994</v>
      </c>
      <c r="B29" s="5" t="s">
        <v>1911</v>
      </c>
      <c r="C29" s="55" t="s">
        <v>2429</v>
      </c>
    </row>
    <row r="30" spans="1:3">
      <c r="A30" s="5">
        <v>93.373999999999995</v>
      </c>
      <c r="B30" s="5" t="s">
        <v>1931</v>
      </c>
      <c r="C30" s="55" t="s">
        <v>2429</v>
      </c>
    </row>
    <row r="31" spans="1:3">
      <c r="A31" s="5">
        <v>93.447999999999993</v>
      </c>
      <c r="B31" s="5" t="s">
        <v>251</v>
      </c>
      <c r="C31" s="55" t="s">
        <v>2429</v>
      </c>
    </row>
    <row r="32" spans="1:3">
      <c r="A32" s="5">
        <v>93.504999999999995</v>
      </c>
      <c r="B32" s="5" t="s">
        <v>254</v>
      </c>
      <c r="C32" s="55" t="s">
        <v>2429</v>
      </c>
    </row>
    <row r="33" spans="1:3">
      <c r="A33" s="5">
        <v>93.507000000000005</v>
      </c>
      <c r="B33" s="5" t="s">
        <v>1967</v>
      </c>
      <c r="C33" s="55" t="s">
        <v>2429</v>
      </c>
    </row>
    <row r="34" spans="1:3">
      <c r="A34" s="5">
        <v>93.539000000000001</v>
      </c>
      <c r="B34" s="5" t="s">
        <v>1974</v>
      </c>
      <c r="C34" s="55" t="s">
        <v>2429</v>
      </c>
    </row>
    <row r="35" spans="1:3">
      <c r="A35" s="5">
        <v>93.542000000000002</v>
      </c>
      <c r="B35" s="5" t="s">
        <v>1975</v>
      </c>
      <c r="C35" s="55" t="s">
        <v>2429</v>
      </c>
    </row>
    <row r="36" spans="1:3">
      <c r="A36" s="5">
        <v>93.548000000000002</v>
      </c>
      <c r="B36" s="5" t="s">
        <v>1978</v>
      </c>
      <c r="C36" s="55" t="s">
        <v>2429</v>
      </c>
    </row>
    <row r="37" spans="1:3">
      <c r="A37" s="5">
        <v>93.698999999999998</v>
      </c>
      <c r="B37" s="5" t="s">
        <v>2021</v>
      </c>
      <c r="C37" s="55" t="s">
        <v>2429</v>
      </c>
    </row>
    <row r="38" spans="1:3">
      <c r="A38" s="5">
        <v>93.739000000000004</v>
      </c>
      <c r="B38" s="5" t="s">
        <v>2027</v>
      </c>
      <c r="C38" s="55" t="s">
        <v>2429</v>
      </c>
    </row>
    <row r="39" spans="1:3">
      <c r="A39" s="5">
        <v>93.742000000000004</v>
      </c>
      <c r="B39" s="5" t="s">
        <v>2028</v>
      </c>
      <c r="C39" s="55" t="s">
        <v>2429</v>
      </c>
    </row>
    <row r="40" spans="1:3">
      <c r="A40" s="5">
        <v>93.742999999999995</v>
      </c>
      <c r="B40" s="5" t="s">
        <v>2029</v>
      </c>
      <c r="C40" s="55" t="s">
        <v>2429</v>
      </c>
    </row>
    <row r="41" spans="1:3">
      <c r="A41" s="5">
        <v>93.744</v>
      </c>
      <c r="B41" s="5" t="s">
        <v>2030</v>
      </c>
      <c r="C41" s="55" t="s">
        <v>2429</v>
      </c>
    </row>
    <row r="42" spans="1:3">
      <c r="A42" s="5">
        <v>93.757999999999996</v>
      </c>
      <c r="B42" s="5" t="s">
        <v>282</v>
      </c>
      <c r="C42" s="55" t="s">
        <v>2429</v>
      </c>
    </row>
    <row r="43" spans="1:3">
      <c r="A43" s="5">
        <v>93.808000000000007</v>
      </c>
      <c r="B43" s="5" t="s">
        <v>2047</v>
      </c>
      <c r="C43" s="55" t="s">
        <v>2429</v>
      </c>
    </row>
    <row r="44" spans="1:3">
      <c r="A44" s="5">
        <v>93.813000000000002</v>
      </c>
      <c r="B44" s="5" t="s">
        <v>2050</v>
      </c>
      <c r="C44" s="55" t="s">
        <v>2429</v>
      </c>
    </row>
    <row r="45" spans="1:3">
      <c r="A45" s="5">
        <v>94.007000000000005</v>
      </c>
      <c r="B45" s="5" t="s">
        <v>306</v>
      </c>
      <c r="C45" s="55" t="s">
        <v>2429</v>
      </c>
    </row>
    <row r="46" spans="1:3">
      <c r="A46" s="5">
        <v>94.024000000000001</v>
      </c>
      <c r="B46" s="5" t="s">
        <v>2131</v>
      </c>
      <c r="C46" s="55" t="s">
        <v>2429</v>
      </c>
    </row>
    <row r="47" spans="1:3">
      <c r="A47" s="5">
        <v>94.025000000000006</v>
      </c>
      <c r="B47" s="5" t="s">
        <v>2132</v>
      </c>
      <c r="C47" s="55" t="s">
        <v>2429</v>
      </c>
    </row>
    <row r="48" spans="1:3">
      <c r="A48" s="5">
        <v>97.07</v>
      </c>
      <c r="B48" s="5" t="s">
        <v>2167</v>
      </c>
      <c r="C48" s="55" t="s">
        <v>2429</v>
      </c>
    </row>
    <row r="49" spans="1:3">
      <c r="A49" s="5">
        <v>97.122</v>
      </c>
      <c r="B49" s="5" t="s">
        <v>2180</v>
      </c>
      <c r="C49" s="55" t="s">
        <v>2429</v>
      </c>
    </row>
    <row r="51" spans="1:3" ht="13">
      <c r="A51" s="54" t="s">
        <v>2344</v>
      </c>
      <c r="B51" s="25" t="s">
        <v>1</v>
      </c>
    </row>
    <row r="52" spans="1:3">
      <c r="A52" s="5">
        <v>10.128</v>
      </c>
      <c r="B52" s="5" t="s">
        <v>2434</v>
      </c>
      <c r="C52" s="55" t="s">
        <v>2714</v>
      </c>
    </row>
    <row r="53" spans="1:3">
      <c r="A53" s="5">
        <v>10.134</v>
      </c>
      <c r="B53" s="5" t="s">
        <v>2435</v>
      </c>
      <c r="C53" s="55" t="s">
        <v>2714</v>
      </c>
    </row>
    <row r="54" spans="1:3">
      <c r="A54" s="5">
        <v>10.135</v>
      </c>
      <c r="B54" s="5" t="s">
        <v>2436</v>
      </c>
      <c r="C54" s="55" t="s">
        <v>2714</v>
      </c>
    </row>
    <row r="55" spans="1:3">
      <c r="A55" s="5">
        <v>10.137</v>
      </c>
      <c r="B55" s="5" t="s">
        <v>2437</v>
      </c>
      <c r="C55" s="55" t="s">
        <v>2714</v>
      </c>
    </row>
    <row r="56" spans="1:3">
      <c r="A56" s="5">
        <v>10.138999999999999</v>
      </c>
      <c r="B56" s="5" t="s">
        <v>2438</v>
      </c>
      <c r="C56" s="55" t="s">
        <v>2714</v>
      </c>
    </row>
    <row r="57" spans="1:3">
      <c r="A57" s="5">
        <v>10.141999999999999</v>
      </c>
      <c r="B57" s="5" t="s">
        <v>2439</v>
      </c>
      <c r="C57" s="55" t="s">
        <v>2714</v>
      </c>
    </row>
    <row r="58" spans="1:3">
      <c r="A58" s="5">
        <v>10.143000000000001</v>
      </c>
      <c r="B58" s="5" t="s">
        <v>2440</v>
      </c>
      <c r="C58" s="55" t="s">
        <v>2714</v>
      </c>
    </row>
    <row r="59" spans="1:3">
      <c r="A59" s="5">
        <v>10.144</v>
      </c>
      <c r="B59" s="5" t="s">
        <v>2441</v>
      </c>
      <c r="C59" s="55" t="s">
        <v>2714</v>
      </c>
    </row>
    <row r="60" spans="1:3">
      <c r="A60" s="5">
        <v>10.146000000000001</v>
      </c>
      <c r="B60" s="5" t="s">
        <v>2442</v>
      </c>
      <c r="C60" s="55" t="s">
        <v>2714</v>
      </c>
    </row>
    <row r="61" spans="1:3">
      <c r="A61" s="5">
        <v>10.147</v>
      </c>
      <c r="B61" s="5" t="s">
        <v>2443</v>
      </c>
      <c r="C61" s="55" t="s">
        <v>2714</v>
      </c>
    </row>
    <row r="62" spans="1:3">
      <c r="A62" s="5">
        <v>10.148</v>
      </c>
      <c r="B62" s="5" t="s">
        <v>2444</v>
      </c>
      <c r="C62" s="55" t="s">
        <v>2714</v>
      </c>
    </row>
    <row r="63" spans="1:3">
      <c r="A63" s="5">
        <v>10.148999999999999</v>
      </c>
      <c r="B63" s="5" t="s">
        <v>2445</v>
      </c>
      <c r="C63" s="55" t="s">
        <v>2714</v>
      </c>
    </row>
    <row r="64" spans="1:3">
      <c r="A64" s="5">
        <v>10.180999999999999</v>
      </c>
      <c r="B64" s="5" t="s">
        <v>2446</v>
      </c>
      <c r="C64" s="55" t="s">
        <v>2714</v>
      </c>
    </row>
    <row r="65" spans="1:3">
      <c r="A65" s="5">
        <v>10.182</v>
      </c>
      <c r="B65" s="5" t="s">
        <v>2447</v>
      </c>
      <c r="C65" s="55" t="s">
        <v>2714</v>
      </c>
    </row>
    <row r="66" spans="1:3">
      <c r="A66" s="5">
        <v>10.183</v>
      </c>
      <c r="B66" s="5" t="s">
        <v>2448</v>
      </c>
      <c r="C66" s="55" t="s">
        <v>2714</v>
      </c>
    </row>
    <row r="67" spans="1:3">
      <c r="A67" s="5">
        <v>10.183999999999999</v>
      </c>
      <c r="B67" s="5" t="s">
        <v>2449</v>
      </c>
      <c r="C67" s="55" t="s">
        <v>2714</v>
      </c>
    </row>
    <row r="68" spans="1:3">
      <c r="A68" s="5">
        <v>10.185</v>
      </c>
      <c r="B68" s="5" t="s">
        <v>2450</v>
      </c>
      <c r="C68" s="55" t="s">
        <v>2714</v>
      </c>
    </row>
    <row r="69" spans="1:3">
      <c r="A69" s="5">
        <v>10.186</v>
      </c>
      <c r="B69" s="5" t="s">
        <v>2451</v>
      </c>
      <c r="C69" s="55" t="s">
        <v>2714</v>
      </c>
    </row>
    <row r="70" spans="1:3">
      <c r="A70" s="5">
        <v>10.186999999999999</v>
      </c>
      <c r="B70" s="5" t="s">
        <v>2452</v>
      </c>
      <c r="C70" s="55" t="s">
        <v>2714</v>
      </c>
    </row>
    <row r="71" spans="1:3">
      <c r="A71" s="5">
        <v>10.188000000000001</v>
      </c>
      <c r="B71" s="5" t="s">
        <v>2453</v>
      </c>
      <c r="C71" s="55" t="s">
        <v>2714</v>
      </c>
    </row>
    <row r="72" spans="1:3">
      <c r="A72" s="5">
        <v>10.189</v>
      </c>
      <c r="B72" s="5" t="s">
        <v>2454</v>
      </c>
      <c r="C72" s="55" t="s">
        <v>2714</v>
      </c>
    </row>
    <row r="73" spans="1:3">
      <c r="A73" s="5">
        <v>10.19</v>
      </c>
      <c r="B73" s="5" t="s">
        <v>2455</v>
      </c>
      <c r="C73" s="55" t="s">
        <v>2714</v>
      </c>
    </row>
    <row r="74" spans="1:3">
      <c r="A74" s="5">
        <v>10.191000000000001</v>
      </c>
      <c r="B74" s="5" t="s">
        <v>2456</v>
      </c>
      <c r="C74" s="55" t="s">
        <v>2714</v>
      </c>
    </row>
    <row r="75" spans="1:3">
      <c r="A75" s="5">
        <v>10.23</v>
      </c>
      <c r="B75" s="5" t="s">
        <v>2457</v>
      </c>
      <c r="C75" s="55" t="s">
        <v>2714</v>
      </c>
    </row>
    <row r="76" spans="1:3">
      <c r="A76" s="5">
        <v>10.231</v>
      </c>
      <c r="B76" s="5" t="s">
        <v>2458</v>
      </c>
      <c r="C76" s="55" t="s">
        <v>2714</v>
      </c>
    </row>
    <row r="77" spans="1:3">
      <c r="A77" s="5">
        <v>10.231999999999999</v>
      </c>
      <c r="B77" s="5" t="s">
        <v>2459</v>
      </c>
      <c r="C77" s="55" t="s">
        <v>2714</v>
      </c>
    </row>
    <row r="78" spans="1:3">
      <c r="A78" s="5">
        <v>10.233000000000001</v>
      </c>
      <c r="B78" s="5" t="s">
        <v>2460</v>
      </c>
      <c r="C78" s="55" t="s">
        <v>2714</v>
      </c>
    </row>
    <row r="79" spans="1:3">
      <c r="A79" s="5">
        <v>10.234</v>
      </c>
      <c r="B79" s="5" t="s">
        <v>2461</v>
      </c>
      <c r="C79" s="55" t="s">
        <v>2714</v>
      </c>
    </row>
    <row r="80" spans="1:3">
      <c r="A80" s="5">
        <v>10.236000000000001</v>
      </c>
      <c r="B80" s="5" t="s">
        <v>2462</v>
      </c>
      <c r="C80" s="55" t="s">
        <v>2714</v>
      </c>
    </row>
    <row r="81" spans="1:3">
      <c r="A81" s="5">
        <v>10.237</v>
      </c>
      <c r="B81" s="5" t="s">
        <v>2463</v>
      </c>
      <c r="C81" s="55" t="s">
        <v>2714</v>
      </c>
    </row>
    <row r="82" spans="1:3">
      <c r="A82" s="5">
        <v>10.238</v>
      </c>
      <c r="B82" s="5" t="s">
        <v>2464</v>
      </c>
      <c r="C82" s="55" t="s">
        <v>2714</v>
      </c>
    </row>
    <row r="83" spans="1:3">
      <c r="A83" s="5">
        <v>10.239000000000001</v>
      </c>
      <c r="B83" s="5" t="s">
        <v>2465</v>
      </c>
      <c r="C83" s="55" t="s">
        <v>2714</v>
      </c>
    </row>
    <row r="84" spans="1:3">
      <c r="A84" s="5">
        <v>10.241</v>
      </c>
      <c r="B84" s="5" t="s">
        <v>2466</v>
      </c>
      <c r="C84" s="55" t="s">
        <v>2714</v>
      </c>
    </row>
    <row r="85" spans="1:3">
      <c r="A85" s="5">
        <v>10.243</v>
      </c>
      <c r="B85" s="5" t="s">
        <v>2467</v>
      </c>
      <c r="C85" s="55" t="s">
        <v>2714</v>
      </c>
    </row>
    <row r="86" spans="1:3">
      <c r="A86" s="5">
        <v>10.244</v>
      </c>
      <c r="B86" s="5" t="s">
        <v>2468</v>
      </c>
      <c r="C86" s="55" t="s">
        <v>2714</v>
      </c>
    </row>
    <row r="87" spans="1:3">
      <c r="A87" s="5">
        <v>10.244999999999999</v>
      </c>
      <c r="B87" s="5" t="s">
        <v>2469</v>
      </c>
      <c r="C87" s="55" t="s">
        <v>2714</v>
      </c>
    </row>
    <row r="88" spans="1:3">
      <c r="A88" s="5">
        <v>10.246</v>
      </c>
      <c r="B88" s="5" t="s">
        <v>2470</v>
      </c>
      <c r="C88" s="55" t="s">
        <v>2714</v>
      </c>
    </row>
    <row r="89" spans="1:3">
      <c r="A89" s="5">
        <v>10.292</v>
      </c>
      <c r="B89" s="5" t="s">
        <v>2471</v>
      </c>
      <c r="C89" s="55" t="s">
        <v>2714</v>
      </c>
    </row>
    <row r="90" spans="1:3">
      <c r="A90" s="5">
        <v>10.378</v>
      </c>
      <c r="B90" s="5" t="s">
        <v>2472</v>
      </c>
      <c r="C90" s="55" t="s">
        <v>2714</v>
      </c>
    </row>
    <row r="91" spans="1:3">
      <c r="A91" s="5">
        <v>10.38</v>
      </c>
      <c r="B91" s="5" t="s">
        <v>2473</v>
      </c>
      <c r="C91" s="55" t="s">
        <v>2714</v>
      </c>
    </row>
    <row r="92" spans="1:3">
      <c r="A92" s="5">
        <v>10.381</v>
      </c>
      <c r="B92" s="5" t="s">
        <v>2474</v>
      </c>
      <c r="C92" s="55" t="s">
        <v>2714</v>
      </c>
    </row>
    <row r="93" spans="1:3">
      <c r="A93" s="5">
        <v>10.382</v>
      </c>
      <c r="B93" s="5" t="s">
        <v>2475</v>
      </c>
      <c r="C93" s="55" t="s">
        <v>2714</v>
      </c>
    </row>
    <row r="94" spans="1:3">
      <c r="A94" s="5">
        <v>10.382999999999999</v>
      </c>
      <c r="B94" s="5" t="s">
        <v>2476</v>
      </c>
      <c r="C94" s="55" t="s">
        <v>2714</v>
      </c>
    </row>
    <row r="95" spans="1:3">
      <c r="A95" s="5">
        <v>10.384</v>
      </c>
      <c r="B95" s="5" t="s">
        <v>2477</v>
      </c>
      <c r="C95" s="55" t="s">
        <v>2714</v>
      </c>
    </row>
    <row r="96" spans="1:3">
      <c r="A96" s="5">
        <v>10.461</v>
      </c>
      <c r="B96" s="5" t="s">
        <v>2478</v>
      </c>
      <c r="C96" s="55" t="s">
        <v>2714</v>
      </c>
    </row>
    <row r="97" spans="1:3">
      <c r="A97" s="5">
        <v>10.462</v>
      </c>
      <c r="B97" s="5" t="s">
        <v>2479</v>
      </c>
      <c r="C97" s="55" t="s">
        <v>2714</v>
      </c>
    </row>
    <row r="98" spans="1:3">
      <c r="A98" s="5">
        <v>10.645</v>
      </c>
      <c r="B98" s="5" t="s">
        <v>2480</v>
      </c>
      <c r="C98" s="55" t="s">
        <v>2714</v>
      </c>
    </row>
    <row r="99" spans="1:3">
      <c r="A99" s="5">
        <v>10.702</v>
      </c>
      <c r="B99" s="5" t="s">
        <v>2481</v>
      </c>
      <c r="C99" s="55" t="s">
        <v>2714</v>
      </c>
    </row>
    <row r="100" spans="1:3">
      <c r="A100" s="5">
        <v>10.714</v>
      </c>
      <c r="B100" s="5" t="s">
        <v>2482</v>
      </c>
      <c r="C100" s="55" t="s">
        <v>2714</v>
      </c>
    </row>
    <row r="101" spans="1:3">
      <c r="A101" s="5">
        <v>10.715</v>
      </c>
      <c r="B101" s="5" t="s">
        <v>2483</v>
      </c>
      <c r="C101" s="55" t="s">
        <v>2714</v>
      </c>
    </row>
    <row r="102" spans="1:3">
      <c r="A102" s="5">
        <v>10.715999999999999</v>
      </c>
      <c r="B102" s="5" t="s">
        <v>2484</v>
      </c>
      <c r="C102" s="55" t="s">
        <v>2714</v>
      </c>
    </row>
    <row r="103" spans="1:3">
      <c r="A103" s="5">
        <v>10.717000000000001</v>
      </c>
      <c r="B103" s="5" t="s">
        <v>2485</v>
      </c>
      <c r="C103" s="55" t="s">
        <v>2714</v>
      </c>
    </row>
    <row r="104" spans="1:3">
      <c r="A104" s="5">
        <v>10.718</v>
      </c>
      <c r="B104" s="5" t="s">
        <v>2486</v>
      </c>
      <c r="C104" s="55" t="s">
        <v>2714</v>
      </c>
    </row>
    <row r="105" spans="1:3">
      <c r="A105" s="5">
        <v>10.718999999999999</v>
      </c>
      <c r="B105" s="5" t="s">
        <v>2487</v>
      </c>
      <c r="C105" s="55" t="s">
        <v>2714</v>
      </c>
    </row>
    <row r="106" spans="1:3">
      <c r="A106" s="5">
        <v>10.72</v>
      </c>
      <c r="B106" s="5" t="s">
        <v>2488</v>
      </c>
      <c r="C106" s="55" t="s">
        <v>2714</v>
      </c>
    </row>
    <row r="107" spans="1:3">
      <c r="A107" s="5">
        <v>10.721</v>
      </c>
      <c r="B107" s="5" t="s">
        <v>2489</v>
      </c>
      <c r="C107" s="55" t="s">
        <v>2714</v>
      </c>
    </row>
    <row r="108" spans="1:3">
      <c r="A108" s="5">
        <v>10.723000000000001</v>
      </c>
      <c r="B108" s="5" t="s">
        <v>2490</v>
      </c>
      <c r="C108" s="55" t="s">
        <v>2714</v>
      </c>
    </row>
    <row r="109" spans="1:3">
      <c r="A109" s="5">
        <v>10.724</v>
      </c>
      <c r="B109" s="5" t="s">
        <v>2491</v>
      </c>
      <c r="C109" s="55" t="s">
        <v>2714</v>
      </c>
    </row>
    <row r="110" spans="1:3">
      <c r="A110" s="5">
        <v>10.725</v>
      </c>
      <c r="B110" s="5" t="s">
        <v>2492</v>
      </c>
      <c r="C110" s="55" t="s">
        <v>2714</v>
      </c>
    </row>
    <row r="111" spans="1:3">
      <c r="A111" s="5">
        <v>10.726000000000001</v>
      </c>
      <c r="B111" s="5" t="s">
        <v>2493</v>
      </c>
      <c r="C111" s="55" t="s">
        <v>2714</v>
      </c>
    </row>
    <row r="112" spans="1:3">
      <c r="A112" s="5">
        <v>10.727</v>
      </c>
      <c r="B112" s="5" t="s">
        <v>2494</v>
      </c>
      <c r="C112" s="55" t="s">
        <v>2714</v>
      </c>
    </row>
    <row r="113" spans="1:3">
      <c r="A113" s="5">
        <v>10.728</v>
      </c>
      <c r="B113" s="5" t="s">
        <v>2495</v>
      </c>
      <c r="C113" s="55" t="s">
        <v>2714</v>
      </c>
    </row>
    <row r="114" spans="1:3">
      <c r="A114" s="5">
        <v>10.728999999999999</v>
      </c>
      <c r="B114" s="5" t="s">
        <v>2496</v>
      </c>
      <c r="C114" s="55" t="s">
        <v>2714</v>
      </c>
    </row>
    <row r="115" spans="1:3">
      <c r="A115" s="5">
        <v>10.73</v>
      </c>
      <c r="B115" s="5" t="s">
        <v>2497</v>
      </c>
      <c r="C115" s="55" t="s">
        <v>2714</v>
      </c>
    </row>
    <row r="116" spans="1:3">
      <c r="A116" s="5">
        <v>10.731</v>
      </c>
      <c r="B116" s="5" t="s">
        <v>2498</v>
      </c>
      <c r="C116" s="55" t="s">
        <v>2714</v>
      </c>
    </row>
    <row r="117" spans="1:3">
      <c r="A117" s="5">
        <v>10.731999999999999</v>
      </c>
      <c r="B117" s="5" t="s">
        <v>2499</v>
      </c>
      <c r="C117" s="55" t="s">
        <v>2714</v>
      </c>
    </row>
    <row r="118" spans="1:3">
      <c r="A118" s="5">
        <v>10.733000000000001</v>
      </c>
      <c r="B118" s="5" t="s">
        <v>2500</v>
      </c>
      <c r="C118" s="55" t="s">
        <v>2714</v>
      </c>
    </row>
    <row r="119" spans="1:3">
      <c r="A119" s="5">
        <v>10.734</v>
      </c>
      <c r="B119" s="5" t="s">
        <v>2501</v>
      </c>
      <c r="C119" s="55" t="s">
        <v>2714</v>
      </c>
    </row>
    <row r="120" spans="1:3">
      <c r="A120" s="5">
        <v>10.757</v>
      </c>
      <c r="B120" s="5" t="s">
        <v>2502</v>
      </c>
      <c r="C120" s="55" t="s">
        <v>2714</v>
      </c>
    </row>
    <row r="121" spans="1:3">
      <c r="A121" s="5">
        <v>10.757999999999999</v>
      </c>
      <c r="B121" s="5" t="s">
        <v>2503</v>
      </c>
      <c r="C121" s="55" t="s">
        <v>2714</v>
      </c>
    </row>
    <row r="122" spans="1:3">
      <c r="A122" s="5">
        <v>10.86</v>
      </c>
      <c r="B122" s="5" t="s">
        <v>2504</v>
      </c>
      <c r="C122" s="55" t="s">
        <v>2714</v>
      </c>
    </row>
    <row r="123" spans="1:3">
      <c r="A123" s="5">
        <v>10.936</v>
      </c>
      <c r="B123" s="5" t="s">
        <v>1802</v>
      </c>
      <c r="C123" s="55" t="s">
        <v>2714</v>
      </c>
    </row>
    <row r="124" spans="1:3">
      <c r="A124" s="5">
        <v>10.936999999999999</v>
      </c>
      <c r="B124" s="5" t="s">
        <v>2505</v>
      </c>
      <c r="C124" s="55" t="s">
        <v>2714</v>
      </c>
    </row>
    <row r="125" spans="1:3">
      <c r="A125" s="5">
        <v>10.938000000000001</v>
      </c>
      <c r="B125" s="5" t="s">
        <v>2506</v>
      </c>
      <c r="C125" s="55" t="s">
        <v>2714</v>
      </c>
    </row>
    <row r="126" spans="1:3">
      <c r="A126" s="5">
        <v>10.964</v>
      </c>
      <c r="B126" s="5" t="s">
        <v>2507</v>
      </c>
      <c r="C126" s="55" t="s">
        <v>2714</v>
      </c>
    </row>
    <row r="127" spans="1:3">
      <c r="A127" s="5">
        <v>10.965</v>
      </c>
      <c r="B127" s="5" t="s">
        <v>2508</v>
      </c>
      <c r="C127" s="55" t="s">
        <v>2714</v>
      </c>
    </row>
    <row r="128" spans="1:3">
      <c r="A128" s="5">
        <v>10.965999999999999</v>
      </c>
      <c r="B128" s="5" t="s">
        <v>2509</v>
      </c>
      <c r="C128" s="55" t="s">
        <v>2714</v>
      </c>
    </row>
    <row r="129" spans="1:3">
      <c r="A129" s="5">
        <v>10.968</v>
      </c>
      <c r="B129" s="5" t="s">
        <v>2510</v>
      </c>
      <c r="C129" s="55" t="s">
        <v>2714</v>
      </c>
    </row>
    <row r="130" spans="1:3">
      <c r="A130" s="5">
        <v>10.968999999999999</v>
      </c>
      <c r="B130" s="5" t="s">
        <v>2511</v>
      </c>
      <c r="C130" s="55" t="s">
        <v>2714</v>
      </c>
    </row>
    <row r="131" spans="1:3">
      <c r="A131" s="5">
        <v>10.97</v>
      </c>
      <c r="B131" s="5" t="s">
        <v>2512</v>
      </c>
      <c r="C131" s="55" t="s">
        <v>2714</v>
      </c>
    </row>
    <row r="132" spans="1:3">
      <c r="A132" s="5">
        <v>10.971</v>
      </c>
      <c r="B132" s="5" t="s">
        <v>2513</v>
      </c>
      <c r="C132" s="55" t="s">
        <v>2714</v>
      </c>
    </row>
    <row r="133" spans="1:3">
      <c r="A133" s="5">
        <v>10.973000000000001</v>
      </c>
      <c r="B133" s="5" t="s">
        <v>2514</v>
      </c>
      <c r="C133" s="55" t="s">
        <v>2714</v>
      </c>
    </row>
    <row r="134" spans="1:3">
      <c r="A134" s="5">
        <v>10.974</v>
      </c>
      <c r="B134" s="5" t="s">
        <v>2515</v>
      </c>
      <c r="C134" s="55" t="s">
        <v>2714</v>
      </c>
    </row>
    <row r="135" spans="1:3">
      <c r="A135" s="5">
        <v>10.975</v>
      </c>
      <c r="B135" s="5" t="s">
        <v>2516</v>
      </c>
      <c r="C135" s="55" t="s">
        <v>2714</v>
      </c>
    </row>
    <row r="136" spans="1:3">
      <c r="A136" s="5">
        <v>10.976000000000001</v>
      </c>
      <c r="B136" s="5" t="s">
        <v>2517</v>
      </c>
      <c r="C136" s="55" t="s">
        <v>2714</v>
      </c>
    </row>
    <row r="137" spans="1:3">
      <c r="A137" s="5">
        <v>10.977</v>
      </c>
      <c r="B137" s="5" t="s">
        <v>2518</v>
      </c>
      <c r="C137" s="55" t="s">
        <v>2714</v>
      </c>
    </row>
    <row r="138" spans="1:3">
      <c r="A138" s="5">
        <v>10.978</v>
      </c>
      <c r="B138" s="5" t="s">
        <v>2519</v>
      </c>
      <c r="C138" s="55" t="s">
        <v>2714</v>
      </c>
    </row>
    <row r="139" spans="1:3">
      <c r="A139" s="5">
        <v>10.978999999999999</v>
      </c>
      <c r="B139" s="5" t="s">
        <v>2520</v>
      </c>
      <c r="C139" s="55" t="s">
        <v>2714</v>
      </c>
    </row>
    <row r="140" spans="1:3">
      <c r="A140" s="5">
        <v>10.997</v>
      </c>
      <c r="B140" s="5" t="s">
        <v>2521</v>
      </c>
      <c r="C140" s="55" t="s">
        <v>2714</v>
      </c>
    </row>
    <row r="141" spans="1:3">
      <c r="A141" s="5">
        <v>11.032</v>
      </c>
      <c r="B141" s="5" t="s">
        <v>2522</v>
      </c>
      <c r="C141" s="55" t="s">
        <v>2714</v>
      </c>
    </row>
    <row r="142" spans="1:3">
      <c r="A142" s="5">
        <v>11.032999999999999</v>
      </c>
      <c r="B142" s="5" t="s">
        <v>2523</v>
      </c>
      <c r="C142" s="55" t="s">
        <v>2714</v>
      </c>
    </row>
    <row r="143" spans="1:3">
      <c r="A143" s="5">
        <v>11.034000000000001</v>
      </c>
      <c r="B143" s="5" t="s">
        <v>2524</v>
      </c>
      <c r="C143" s="55" t="s">
        <v>2714</v>
      </c>
    </row>
    <row r="144" spans="1:3">
      <c r="A144" s="5">
        <v>11.035</v>
      </c>
      <c r="B144" s="5" t="s">
        <v>2525</v>
      </c>
      <c r="C144" s="55" t="s">
        <v>2714</v>
      </c>
    </row>
    <row r="145" spans="1:3">
      <c r="A145" s="5">
        <v>11.037000000000001</v>
      </c>
      <c r="B145" s="5" t="s">
        <v>2526</v>
      </c>
      <c r="C145" s="55" t="s">
        <v>2714</v>
      </c>
    </row>
    <row r="146" spans="1:3">
      <c r="A146" s="5">
        <v>11.038</v>
      </c>
      <c r="B146" s="5" t="s">
        <v>2527</v>
      </c>
      <c r="C146" s="55" t="s">
        <v>2714</v>
      </c>
    </row>
    <row r="147" spans="1:3">
      <c r="A147" s="5">
        <v>11.039</v>
      </c>
      <c r="B147" s="5" t="s">
        <v>2528</v>
      </c>
      <c r="C147" s="55" t="s">
        <v>2714</v>
      </c>
    </row>
    <row r="148" spans="1:3">
      <c r="A148" s="5">
        <v>11.04</v>
      </c>
      <c r="B148" s="5" t="s">
        <v>2529</v>
      </c>
      <c r="C148" s="55" t="s">
        <v>2714</v>
      </c>
    </row>
    <row r="149" spans="1:3">
      <c r="A149" s="5">
        <v>11.617000000000001</v>
      </c>
      <c r="B149" s="5" t="s">
        <v>2530</v>
      </c>
      <c r="C149" s="55" t="s">
        <v>2714</v>
      </c>
    </row>
    <row r="150" spans="1:3">
      <c r="A150" s="5">
        <v>12.016</v>
      </c>
      <c r="B150" s="5" t="s">
        <v>2531</v>
      </c>
      <c r="C150" s="55" t="s">
        <v>2714</v>
      </c>
    </row>
    <row r="151" spans="1:3">
      <c r="A151" s="5">
        <v>12.016999999999999</v>
      </c>
      <c r="B151" s="5" t="s">
        <v>2532</v>
      </c>
      <c r="C151" s="55" t="s">
        <v>2714</v>
      </c>
    </row>
    <row r="152" spans="1:3">
      <c r="A152" s="5">
        <v>12.019</v>
      </c>
      <c r="B152" s="5" t="s">
        <v>2533</v>
      </c>
      <c r="C152" s="55" t="s">
        <v>2714</v>
      </c>
    </row>
    <row r="153" spans="1:3">
      <c r="A153" s="5">
        <v>12.02</v>
      </c>
      <c r="B153" s="5" t="s">
        <v>2534</v>
      </c>
      <c r="C153" s="55" t="s">
        <v>2714</v>
      </c>
    </row>
    <row r="154" spans="1:3">
      <c r="A154" s="5">
        <v>12.021000000000001</v>
      </c>
      <c r="B154" s="5" t="s">
        <v>2535</v>
      </c>
      <c r="C154" s="55" t="s">
        <v>2714</v>
      </c>
    </row>
    <row r="155" spans="1:3">
      <c r="A155" s="5">
        <v>12.022</v>
      </c>
      <c r="B155" s="5" t="s">
        <v>2536</v>
      </c>
      <c r="C155" s="55" t="s">
        <v>2714</v>
      </c>
    </row>
    <row r="156" spans="1:3">
      <c r="A156" s="5">
        <v>12.023999999999999</v>
      </c>
      <c r="B156" s="5" t="s">
        <v>2537</v>
      </c>
      <c r="C156" s="55" t="s">
        <v>2714</v>
      </c>
    </row>
    <row r="157" spans="1:3">
      <c r="A157" s="5">
        <v>12.025</v>
      </c>
      <c r="B157" s="5" t="s">
        <v>2538</v>
      </c>
      <c r="C157" s="55" t="s">
        <v>2714</v>
      </c>
    </row>
    <row r="158" spans="1:3">
      <c r="A158" s="5">
        <v>12.333</v>
      </c>
      <c r="B158" s="5" t="s">
        <v>2539</v>
      </c>
      <c r="C158" s="55" t="s">
        <v>2714</v>
      </c>
    </row>
    <row r="159" spans="1:3">
      <c r="A159" s="5">
        <v>14.021000000000001</v>
      </c>
      <c r="B159" s="5" t="s">
        <v>2540</v>
      </c>
      <c r="C159" s="55" t="s">
        <v>2714</v>
      </c>
    </row>
    <row r="160" spans="1:3">
      <c r="A160" s="5">
        <v>14.022</v>
      </c>
      <c r="B160" s="5" t="s">
        <v>2541</v>
      </c>
      <c r="C160" s="55" t="s">
        <v>2714</v>
      </c>
    </row>
    <row r="161" spans="1:3">
      <c r="A161" s="5">
        <v>14.023</v>
      </c>
      <c r="B161" s="5" t="s">
        <v>2542</v>
      </c>
      <c r="C161" s="55" t="s">
        <v>2714</v>
      </c>
    </row>
    <row r="162" spans="1:3">
      <c r="A162" s="5">
        <v>14.023999999999999</v>
      </c>
      <c r="B162" s="5" t="s">
        <v>2543</v>
      </c>
      <c r="C162" s="55" t="s">
        <v>2714</v>
      </c>
    </row>
    <row r="163" spans="1:3">
      <c r="A163" s="5">
        <v>14.250999999999999</v>
      </c>
      <c r="B163" s="5" t="s">
        <v>2544</v>
      </c>
      <c r="C163" s="55" t="s">
        <v>2714</v>
      </c>
    </row>
    <row r="164" spans="1:3">
      <c r="A164" s="5">
        <v>14.276999999999999</v>
      </c>
      <c r="B164" s="5" t="s">
        <v>2545</v>
      </c>
      <c r="C164" s="55" t="s">
        <v>2714</v>
      </c>
    </row>
    <row r="165" spans="1:3">
      <c r="A165" s="5">
        <v>14.912000000000001</v>
      </c>
      <c r="B165" s="5" t="s">
        <v>2546</v>
      </c>
      <c r="C165" s="55" t="s">
        <v>2714</v>
      </c>
    </row>
    <row r="166" spans="1:3">
      <c r="A166" s="5">
        <v>14.914</v>
      </c>
      <c r="B166" s="5" t="s">
        <v>2547</v>
      </c>
      <c r="C166" s="55" t="s">
        <v>2714</v>
      </c>
    </row>
    <row r="167" spans="1:3">
      <c r="A167" s="5">
        <v>15.015000000000001</v>
      </c>
      <c r="B167" s="5" t="s">
        <v>2548</v>
      </c>
      <c r="C167" s="55" t="s">
        <v>2714</v>
      </c>
    </row>
    <row r="168" spans="1:3">
      <c r="A168" s="5">
        <v>15.016</v>
      </c>
      <c r="B168" s="5" t="s">
        <v>1033</v>
      </c>
      <c r="C168" s="55" t="s">
        <v>2714</v>
      </c>
    </row>
    <row r="169" spans="1:3">
      <c r="A169" s="5">
        <v>15.016999999999999</v>
      </c>
      <c r="B169" s="5" t="s">
        <v>2549</v>
      </c>
      <c r="C169" s="55" t="s">
        <v>2714</v>
      </c>
    </row>
    <row r="170" spans="1:3">
      <c r="A170" s="5">
        <v>15.018000000000001</v>
      </c>
      <c r="B170" s="5" t="s">
        <v>2550</v>
      </c>
      <c r="C170" s="55" t="s">
        <v>2714</v>
      </c>
    </row>
    <row r="171" spans="1:3">
      <c r="A171" s="5">
        <v>15.019</v>
      </c>
      <c r="B171" s="5" t="s">
        <v>1247</v>
      </c>
      <c r="C171" s="55" t="s">
        <v>2714</v>
      </c>
    </row>
    <row r="172" spans="1:3">
      <c r="A172" s="5">
        <v>15.068</v>
      </c>
      <c r="B172" s="5" t="s">
        <v>2551</v>
      </c>
      <c r="C172" s="55" t="s">
        <v>2714</v>
      </c>
    </row>
    <row r="173" spans="1:3">
      <c r="A173" s="5">
        <v>15.069000000000001</v>
      </c>
      <c r="B173" s="5" t="s">
        <v>2552</v>
      </c>
      <c r="C173" s="55" t="s">
        <v>2714</v>
      </c>
    </row>
    <row r="174" spans="1:3">
      <c r="A174" s="5">
        <v>15.07</v>
      </c>
      <c r="B174" s="5" t="s">
        <v>1033</v>
      </c>
      <c r="C174" s="55" t="s">
        <v>2714</v>
      </c>
    </row>
    <row r="175" spans="1:3">
      <c r="A175" s="5">
        <v>15.071</v>
      </c>
      <c r="B175" s="5" t="s">
        <v>2553</v>
      </c>
      <c r="C175" s="55" t="s">
        <v>2714</v>
      </c>
    </row>
    <row r="176" spans="1:3">
      <c r="A176" s="5">
        <v>15.071999999999999</v>
      </c>
      <c r="B176" s="5" t="s">
        <v>2554</v>
      </c>
      <c r="C176" s="55" t="s">
        <v>2714</v>
      </c>
    </row>
    <row r="177" spans="1:3">
      <c r="A177" s="5">
        <v>15.073</v>
      </c>
      <c r="B177" s="5" t="s">
        <v>2555</v>
      </c>
      <c r="C177" s="55" t="s">
        <v>2714</v>
      </c>
    </row>
    <row r="178" spans="1:3">
      <c r="A178" s="5">
        <v>15.074</v>
      </c>
      <c r="B178" s="5" t="s">
        <v>2556</v>
      </c>
      <c r="C178" s="55" t="s">
        <v>2714</v>
      </c>
    </row>
    <row r="179" spans="1:3">
      <c r="A179" s="5">
        <v>15.074999999999999</v>
      </c>
      <c r="B179" s="5" t="s">
        <v>2557</v>
      </c>
      <c r="C179" s="55" t="s">
        <v>2714</v>
      </c>
    </row>
    <row r="180" spans="1:3">
      <c r="A180" s="5">
        <v>15.076000000000001</v>
      </c>
      <c r="B180" s="5" t="s">
        <v>2558</v>
      </c>
      <c r="C180" s="55" t="s">
        <v>2714</v>
      </c>
    </row>
    <row r="181" spans="1:3">
      <c r="A181" s="5">
        <v>15.077</v>
      </c>
      <c r="B181" s="5" t="s">
        <v>2559</v>
      </c>
      <c r="C181" s="55" t="s">
        <v>2714</v>
      </c>
    </row>
    <row r="182" spans="1:3">
      <c r="A182" s="5">
        <v>15.077999999999999</v>
      </c>
      <c r="B182" s="5" t="s">
        <v>2560</v>
      </c>
      <c r="C182" s="55" t="s">
        <v>2714</v>
      </c>
    </row>
    <row r="183" spans="1:3">
      <c r="A183" s="5">
        <v>15.079000000000001</v>
      </c>
      <c r="B183" s="5" t="s">
        <v>2561</v>
      </c>
      <c r="C183" s="55" t="s">
        <v>2714</v>
      </c>
    </row>
    <row r="184" spans="1:3">
      <c r="A184" s="5">
        <v>15.099</v>
      </c>
      <c r="B184" s="5" t="s">
        <v>2562</v>
      </c>
      <c r="C184" s="55" t="s">
        <v>2714</v>
      </c>
    </row>
    <row r="185" spans="1:3">
      <c r="A185" s="5">
        <v>15.256</v>
      </c>
      <c r="B185" s="5" t="s">
        <v>2563</v>
      </c>
      <c r="C185" s="55" t="s">
        <v>2714</v>
      </c>
    </row>
    <row r="186" spans="1:3">
      <c r="A186" s="5">
        <v>15.574999999999999</v>
      </c>
      <c r="B186" s="5" t="s">
        <v>2564</v>
      </c>
      <c r="C186" s="55" t="s">
        <v>2714</v>
      </c>
    </row>
    <row r="187" spans="1:3">
      <c r="A187" s="5">
        <v>15.576000000000001</v>
      </c>
      <c r="B187" s="5" t="s">
        <v>2565</v>
      </c>
      <c r="C187" s="55" t="s">
        <v>2714</v>
      </c>
    </row>
    <row r="188" spans="1:3">
      <c r="A188" s="5">
        <v>15.58</v>
      </c>
      <c r="B188" s="5" t="s">
        <v>2566</v>
      </c>
      <c r="C188" s="55" t="s">
        <v>2714</v>
      </c>
    </row>
    <row r="189" spans="1:3">
      <c r="A189" s="5">
        <v>15.685</v>
      </c>
      <c r="B189" s="5" t="s">
        <v>2567</v>
      </c>
      <c r="C189" s="55" t="s">
        <v>2714</v>
      </c>
    </row>
    <row r="190" spans="1:3">
      <c r="A190" s="5">
        <v>15.686</v>
      </c>
      <c r="B190" s="5" t="s">
        <v>2568</v>
      </c>
      <c r="C190" s="55" t="s">
        <v>2714</v>
      </c>
    </row>
    <row r="191" spans="1:3">
      <c r="A191" s="5">
        <v>15.821</v>
      </c>
      <c r="B191" s="5" t="s">
        <v>2569</v>
      </c>
      <c r="C191" s="55" t="s">
        <v>2714</v>
      </c>
    </row>
    <row r="192" spans="1:3">
      <c r="A192" s="5">
        <v>15.965</v>
      </c>
      <c r="B192" s="5" t="s">
        <v>2570</v>
      </c>
      <c r="C192" s="55" t="s">
        <v>2714</v>
      </c>
    </row>
    <row r="193" spans="1:3">
      <c r="A193" s="5">
        <v>15.965999999999999</v>
      </c>
      <c r="B193" s="5" t="s">
        <v>2571</v>
      </c>
      <c r="C193" s="55" t="s">
        <v>2714</v>
      </c>
    </row>
    <row r="194" spans="1:3">
      <c r="A194" s="5">
        <v>15.968999999999999</v>
      </c>
      <c r="B194" s="5" t="s">
        <v>2572</v>
      </c>
      <c r="C194" s="55" t="s">
        <v>2714</v>
      </c>
    </row>
    <row r="195" spans="1:3">
      <c r="A195" s="5">
        <v>16.042000000000002</v>
      </c>
      <c r="B195" s="5" t="s">
        <v>2573</v>
      </c>
      <c r="C195" s="55" t="s">
        <v>2714</v>
      </c>
    </row>
    <row r="196" spans="1:3">
      <c r="A196" s="5">
        <v>16.042999999999999</v>
      </c>
      <c r="B196" s="5" t="s">
        <v>2574</v>
      </c>
      <c r="C196" s="55" t="s">
        <v>2714</v>
      </c>
    </row>
    <row r="197" spans="1:3">
      <c r="A197" s="5">
        <v>16.044</v>
      </c>
      <c r="B197" s="5" t="s">
        <v>2575</v>
      </c>
      <c r="C197" s="55" t="s">
        <v>2714</v>
      </c>
    </row>
    <row r="198" spans="1:3">
      <c r="A198" s="5">
        <v>16.045000000000002</v>
      </c>
      <c r="B198" s="5" t="s">
        <v>2576</v>
      </c>
      <c r="C198" s="55" t="s">
        <v>2714</v>
      </c>
    </row>
    <row r="199" spans="1:3">
      <c r="A199" s="5">
        <v>16.045999999999999</v>
      </c>
      <c r="B199" s="5" t="s">
        <v>2577</v>
      </c>
      <c r="C199" s="55" t="s">
        <v>2714</v>
      </c>
    </row>
    <row r="200" spans="1:3">
      <c r="A200" s="5">
        <v>16.047000000000001</v>
      </c>
      <c r="B200" s="5" t="s">
        <v>2578</v>
      </c>
      <c r="C200" s="55" t="s">
        <v>2714</v>
      </c>
    </row>
    <row r="201" spans="1:3">
      <c r="A201" s="5">
        <v>16.047999999999998</v>
      </c>
      <c r="B201" s="5" t="s">
        <v>2579</v>
      </c>
      <c r="C201" s="55" t="s">
        <v>2714</v>
      </c>
    </row>
    <row r="202" spans="1:3">
      <c r="A202" s="5">
        <v>16.048999999999999</v>
      </c>
      <c r="B202" s="5" t="s">
        <v>2580</v>
      </c>
      <c r="C202" s="55" t="s">
        <v>2714</v>
      </c>
    </row>
    <row r="203" spans="1:3">
      <c r="A203" s="5">
        <v>16.05</v>
      </c>
      <c r="B203" s="5" t="s">
        <v>2581</v>
      </c>
      <c r="C203" s="55" t="s">
        <v>2714</v>
      </c>
    </row>
    <row r="204" spans="1:3">
      <c r="A204" s="5">
        <v>16.050999999999998</v>
      </c>
      <c r="B204" s="5" t="s">
        <v>2582</v>
      </c>
      <c r="C204" s="55" t="s">
        <v>2714</v>
      </c>
    </row>
    <row r="205" spans="1:3">
      <c r="A205" s="5">
        <v>16.052</v>
      </c>
      <c r="B205" s="5" t="s">
        <v>2583</v>
      </c>
      <c r="C205" s="55" t="s">
        <v>2714</v>
      </c>
    </row>
    <row r="206" spans="1:3">
      <c r="A206" s="5">
        <v>16.053000000000001</v>
      </c>
      <c r="B206" s="5" t="s">
        <v>2584</v>
      </c>
      <c r="C206" s="55" t="s">
        <v>2714</v>
      </c>
    </row>
    <row r="207" spans="1:3">
      <c r="A207" s="5">
        <v>16.053999999999998</v>
      </c>
      <c r="B207" s="5" t="s">
        <v>2585</v>
      </c>
      <c r="C207" s="55" t="s">
        <v>2714</v>
      </c>
    </row>
    <row r="208" spans="1:3">
      <c r="A208" s="5">
        <v>16.055</v>
      </c>
      <c r="B208" s="5" t="s">
        <v>2586</v>
      </c>
      <c r="C208" s="55" t="s">
        <v>2714</v>
      </c>
    </row>
    <row r="209" spans="1:3">
      <c r="A209" s="5">
        <v>16.056000000000001</v>
      </c>
      <c r="B209" s="5" t="s">
        <v>2587</v>
      </c>
      <c r="C209" s="55" t="s">
        <v>2714</v>
      </c>
    </row>
    <row r="210" spans="1:3">
      <c r="A210" s="5">
        <v>16.056999999999999</v>
      </c>
      <c r="B210" s="5" t="s">
        <v>2588</v>
      </c>
      <c r="C210" s="55" t="s">
        <v>2714</v>
      </c>
    </row>
    <row r="211" spans="1:3">
      <c r="A211" s="5">
        <v>16.058</v>
      </c>
      <c r="B211" s="5" t="s">
        <v>2589</v>
      </c>
      <c r="C211" s="55" t="s">
        <v>2714</v>
      </c>
    </row>
    <row r="212" spans="1:3">
      <c r="A212" s="5">
        <v>16.753</v>
      </c>
      <c r="B212" s="5" t="s">
        <v>2590</v>
      </c>
      <c r="C212" s="55" t="s">
        <v>2714</v>
      </c>
    </row>
    <row r="213" spans="1:3">
      <c r="A213" s="5">
        <v>17.289000000000001</v>
      </c>
      <c r="B213" s="5" t="s">
        <v>2591</v>
      </c>
      <c r="C213" s="55" t="s">
        <v>2714</v>
      </c>
    </row>
    <row r="214" spans="1:3">
      <c r="A214" s="5">
        <v>17.29</v>
      </c>
      <c r="B214" s="5" t="s">
        <v>2592</v>
      </c>
      <c r="C214" s="55" t="s">
        <v>2714</v>
      </c>
    </row>
    <row r="215" spans="1:3">
      <c r="A215" s="5">
        <v>17.791</v>
      </c>
      <c r="B215" s="5" t="s">
        <v>2593</v>
      </c>
      <c r="C215" s="55" t="s">
        <v>2714</v>
      </c>
    </row>
    <row r="216" spans="1:3">
      <c r="A216" s="5">
        <v>19.027999999999999</v>
      </c>
      <c r="B216" s="5" t="s">
        <v>2594</v>
      </c>
      <c r="C216" s="55" t="s">
        <v>2714</v>
      </c>
    </row>
    <row r="217" spans="1:3">
      <c r="A217" s="5">
        <v>19.108000000000001</v>
      </c>
      <c r="B217" s="5" t="s">
        <v>2595</v>
      </c>
      <c r="C217" s="55" t="s">
        <v>2714</v>
      </c>
    </row>
    <row r="218" spans="1:3">
      <c r="A218" s="5">
        <v>19.126999999999999</v>
      </c>
      <c r="B218" s="5" t="s">
        <v>2596</v>
      </c>
      <c r="C218" s="55" t="s">
        <v>2714</v>
      </c>
    </row>
    <row r="219" spans="1:3">
      <c r="A219" s="5">
        <v>19.204999999999998</v>
      </c>
      <c r="B219" s="5" t="s">
        <v>2597</v>
      </c>
      <c r="C219" s="55" t="s">
        <v>2714</v>
      </c>
    </row>
    <row r="220" spans="1:3">
      <c r="A220" s="5">
        <v>19.207000000000001</v>
      </c>
      <c r="B220" s="5" t="s">
        <v>2598</v>
      </c>
      <c r="C220" s="55" t="s">
        <v>2714</v>
      </c>
    </row>
    <row r="221" spans="1:3">
      <c r="A221" s="5">
        <v>19.303000000000001</v>
      </c>
      <c r="B221" s="5" t="s">
        <v>2594</v>
      </c>
      <c r="C221" s="55" t="s">
        <v>2714</v>
      </c>
    </row>
    <row r="222" spans="1:3">
      <c r="A222" s="5">
        <v>19.663</v>
      </c>
      <c r="B222" s="5" t="s">
        <v>2599</v>
      </c>
      <c r="C222" s="55" t="s">
        <v>2714</v>
      </c>
    </row>
    <row r="223" spans="1:3">
      <c r="A223" s="5">
        <v>19.664999999999999</v>
      </c>
      <c r="B223" s="5" t="s">
        <v>2600</v>
      </c>
      <c r="C223" s="55" t="s">
        <v>2714</v>
      </c>
    </row>
    <row r="224" spans="1:3">
      <c r="A224" s="5">
        <v>19.707000000000001</v>
      </c>
      <c r="B224" s="5" t="s">
        <v>2601</v>
      </c>
      <c r="C224" s="55" t="s">
        <v>2714</v>
      </c>
    </row>
    <row r="225" spans="1:3">
      <c r="A225" s="5">
        <v>19.777000000000001</v>
      </c>
      <c r="B225" s="5" t="s">
        <v>2602</v>
      </c>
      <c r="C225" s="55" t="s">
        <v>2714</v>
      </c>
    </row>
    <row r="226" spans="1:3">
      <c r="A226" s="5">
        <v>19.79</v>
      </c>
      <c r="B226" s="5" t="s">
        <v>2603</v>
      </c>
      <c r="C226" s="55" t="s">
        <v>2714</v>
      </c>
    </row>
    <row r="227" spans="1:3">
      <c r="A227" s="5">
        <v>19.791</v>
      </c>
      <c r="B227" s="5" t="s">
        <v>2604</v>
      </c>
      <c r="C227" s="55" t="s">
        <v>2714</v>
      </c>
    </row>
    <row r="228" spans="1:3">
      <c r="A228" s="5">
        <v>19.792000000000002</v>
      </c>
      <c r="B228" s="5" t="s">
        <v>2605</v>
      </c>
      <c r="C228" s="55" t="s">
        <v>2714</v>
      </c>
    </row>
    <row r="229" spans="1:3">
      <c r="A229" s="5">
        <v>19.808</v>
      </c>
      <c r="B229" s="5" t="s">
        <v>2606</v>
      </c>
      <c r="C229" s="55" t="s">
        <v>2714</v>
      </c>
    </row>
    <row r="230" spans="1:3">
      <c r="A230" s="5">
        <v>19.888000000000002</v>
      </c>
      <c r="B230" s="5" t="s">
        <v>2607</v>
      </c>
      <c r="C230" s="55" t="s">
        <v>2714</v>
      </c>
    </row>
    <row r="231" spans="1:3">
      <c r="A231" s="5">
        <v>19.902999999999999</v>
      </c>
      <c r="B231" s="5" t="s">
        <v>2608</v>
      </c>
      <c r="C231" s="55" t="s">
        <v>2714</v>
      </c>
    </row>
    <row r="232" spans="1:3">
      <c r="A232" s="5">
        <v>19.972999999999999</v>
      </c>
      <c r="B232" s="5" t="s">
        <v>2609</v>
      </c>
      <c r="C232" s="55" t="s">
        <v>2714</v>
      </c>
    </row>
    <row r="233" spans="1:3">
      <c r="A233" s="5">
        <v>19.989000000000001</v>
      </c>
      <c r="B233" s="5" t="s">
        <v>2610</v>
      </c>
      <c r="C233" s="55" t="s">
        <v>2714</v>
      </c>
    </row>
    <row r="234" spans="1:3">
      <c r="A234" s="5">
        <v>20.114999999999998</v>
      </c>
      <c r="B234" s="5" t="s">
        <v>2611</v>
      </c>
      <c r="C234" s="55" t="s">
        <v>2714</v>
      </c>
    </row>
    <row r="235" spans="1:3">
      <c r="A235" s="5">
        <v>20.242999999999999</v>
      </c>
      <c r="B235" s="5" t="s">
        <v>2612</v>
      </c>
      <c r="C235" s="55" t="s">
        <v>2714</v>
      </c>
    </row>
    <row r="236" spans="1:3">
      <c r="A236" s="5">
        <v>20.327000000000002</v>
      </c>
      <c r="B236" s="5" t="s">
        <v>2613</v>
      </c>
      <c r="C236" s="55" t="s">
        <v>2714</v>
      </c>
    </row>
    <row r="237" spans="1:3">
      <c r="A237" s="5">
        <v>20.327999999999999</v>
      </c>
      <c r="B237" s="5" t="s">
        <v>2614</v>
      </c>
      <c r="C237" s="55" t="s">
        <v>2714</v>
      </c>
    </row>
    <row r="238" spans="1:3">
      <c r="A238" s="5">
        <v>20.532</v>
      </c>
      <c r="B238" s="5" t="s">
        <v>2615</v>
      </c>
      <c r="C238" s="55" t="s">
        <v>2714</v>
      </c>
    </row>
    <row r="239" spans="1:3">
      <c r="A239" s="5">
        <v>20.533000000000001</v>
      </c>
      <c r="B239" s="5" t="s">
        <v>2616</v>
      </c>
      <c r="C239" s="55" t="s">
        <v>2714</v>
      </c>
    </row>
    <row r="240" spans="1:3">
      <c r="A240" s="5">
        <v>20.533999999999999</v>
      </c>
      <c r="B240" s="5" t="s">
        <v>2617</v>
      </c>
      <c r="C240" s="55" t="s">
        <v>2714</v>
      </c>
    </row>
    <row r="241" spans="1:3">
      <c r="A241" s="5">
        <v>20.707000000000001</v>
      </c>
      <c r="B241" s="5" t="s">
        <v>2618</v>
      </c>
      <c r="C241" s="55" t="s">
        <v>2714</v>
      </c>
    </row>
    <row r="242" spans="1:3">
      <c r="A242" s="5">
        <v>20.707999999999998</v>
      </c>
      <c r="B242" s="5" t="s">
        <v>2619</v>
      </c>
      <c r="C242" s="55" t="s">
        <v>2714</v>
      </c>
    </row>
    <row r="243" spans="1:3">
      <c r="A243" s="5">
        <v>20.824000000000002</v>
      </c>
      <c r="B243" s="5" t="s">
        <v>2620</v>
      </c>
      <c r="C243" s="55" t="s">
        <v>2714</v>
      </c>
    </row>
    <row r="244" spans="1:3">
      <c r="A244" s="5">
        <v>20.824999999999999</v>
      </c>
      <c r="B244" s="5" t="s">
        <v>2621</v>
      </c>
      <c r="C244" s="55" t="s">
        <v>2714</v>
      </c>
    </row>
    <row r="245" spans="1:3">
      <c r="A245" s="5">
        <v>20.937000000000001</v>
      </c>
      <c r="B245" s="5" t="s">
        <v>2622</v>
      </c>
      <c r="C245" s="55" t="s">
        <v>2714</v>
      </c>
    </row>
    <row r="246" spans="1:3">
      <c r="A246" s="5">
        <v>20.937999999999999</v>
      </c>
      <c r="B246" s="5" t="s">
        <v>2623</v>
      </c>
      <c r="C246" s="55" t="s">
        <v>2714</v>
      </c>
    </row>
    <row r="247" spans="1:3">
      <c r="A247" s="5">
        <v>20.939</v>
      </c>
      <c r="B247" s="5" t="s">
        <v>2624</v>
      </c>
      <c r="C247" s="55" t="s">
        <v>2714</v>
      </c>
    </row>
    <row r="248" spans="1:3">
      <c r="A248" s="5">
        <v>20.94</v>
      </c>
      <c r="B248" s="5" t="s">
        <v>2625</v>
      </c>
      <c r="C248" s="55" t="s">
        <v>2714</v>
      </c>
    </row>
    <row r="249" spans="1:3">
      <c r="A249" s="5">
        <v>20.940999999999999</v>
      </c>
      <c r="B249" s="5" t="s">
        <v>2626</v>
      </c>
      <c r="C249" s="55" t="s">
        <v>2714</v>
      </c>
    </row>
    <row r="250" spans="1:3">
      <c r="A250" s="5">
        <v>20.942</v>
      </c>
      <c r="B250" s="5" t="s">
        <v>2627</v>
      </c>
      <c r="C250" s="55" t="s">
        <v>2714</v>
      </c>
    </row>
    <row r="251" spans="1:3">
      <c r="A251" s="5">
        <v>20.943000000000001</v>
      </c>
      <c r="B251" s="5" t="s">
        <v>2628</v>
      </c>
      <c r="C251" s="55" t="s">
        <v>2714</v>
      </c>
    </row>
    <row r="252" spans="1:3">
      <c r="A252" s="5">
        <v>20.943999999999999</v>
      </c>
      <c r="B252" s="5" t="s">
        <v>2629</v>
      </c>
      <c r="C252" s="55" t="s">
        <v>2714</v>
      </c>
    </row>
    <row r="253" spans="1:3">
      <c r="A253" s="5">
        <v>20.945</v>
      </c>
      <c r="B253" s="5" t="s">
        <v>2630</v>
      </c>
      <c r="C253" s="55" t="s">
        <v>2714</v>
      </c>
    </row>
    <row r="254" spans="1:3">
      <c r="A254" s="5">
        <v>20.946000000000002</v>
      </c>
      <c r="B254" s="5" t="s">
        <v>2631</v>
      </c>
      <c r="C254" s="55" t="s">
        <v>2714</v>
      </c>
    </row>
    <row r="255" spans="1:3">
      <c r="A255" s="5">
        <v>20.946999999999999</v>
      </c>
      <c r="B255" s="5" t="s">
        <v>2632</v>
      </c>
      <c r="C255" s="55" t="s">
        <v>2714</v>
      </c>
    </row>
    <row r="256" spans="1:3">
      <c r="A256" s="5">
        <v>21.029</v>
      </c>
      <c r="B256" s="5" t="s">
        <v>2633</v>
      </c>
      <c r="C256" s="55" t="s">
        <v>2714</v>
      </c>
    </row>
    <row r="257" spans="1:3">
      <c r="A257" s="5">
        <v>21.03</v>
      </c>
      <c r="B257" s="5" t="s">
        <v>2634</v>
      </c>
      <c r="C257" s="55" t="s">
        <v>2714</v>
      </c>
    </row>
    <row r="258" spans="1:3">
      <c r="A258" s="5">
        <v>21.030999999999999</v>
      </c>
      <c r="B258" s="5" t="s">
        <v>2635</v>
      </c>
      <c r="C258" s="55" t="s">
        <v>2714</v>
      </c>
    </row>
    <row r="259" spans="1:3">
      <c r="A259" s="5">
        <v>21.032</v>
      </c>
      <c r="B259" s="5" t="s">
        <v>2636</v>
      </c>
      <c r="C259" s="55" t="s">
        <v>2714</v>
      </c>
    </row>
    <row r="260" spans="1:3">
      <c r="A260" s="5">
        <v>21.033000000000001</v>
      </c>
      <c r="B260" s="5" t="s">
        <v>2637</v>
      </c>
      <c r="C260" s="55" t="s">
        <v>2714</v>
      </c>
    </row>
    <row r="261" spans="1:3">
      <c r="A261" s="5">
        <v>32.009</v>
      </c>
      <c r="B261" s="5" t="s">
        <v>2638</v>
      </c>
      <c r="C261" s="55" t="s">
        <v>2714</v>
      </c>
    </row>
    <row r="262" spans="1:3">
      <c r="A262" s="5">
        <v>32.01</v>
      </c>
      <c r="B262" s="5" t="s">
        <v>2639</v>
      </c>
      <c r="C262" s="55" t="s">
        <v>2714</v>
      </c>
    </row>
    <row r="263" spans="1:3">
      <c r="A263" s="5">
        <v>32.011000000000003</v>
      </c>
      <c r="B263" s="5" t="s">
        <v>2640</v>
      </c>
      <c r="C263" s="55" t="s">
        <v>2714</v>
      </c>
    </row>
    <row r="264" spans="1:3">
      <c r="A264" s="5">
        <v>42.011000000000003</v>
      </c>
      <c r="B264" s="5" t="s">
        <v>2641</v>
      </c>
      <c r="C264" s="55" t="s">
        <v>2714</v>
      </c>
    </row>
    <row r="265" spans="1:3">
      <c r="A265" s="5">
        <v>42.012</v>
      </c>
      <c r="B265" s="5" t="s">
        <v>2642</v>
      </c>
      <c r="C265" s="55" t="s">
        <v>2714</v>
      </c>
    </row>
    <row r="266" spans="1:3">
      <c r="A266" s="5">
        <v>42.012999999999998</v>
      </c>
      <c r="B266" s="5" t="s">
        <v>2643</v>
      </c>
      <c r="C266" s="55" t="s">
        <v>2714</v>
      </c>
    </row>
    <row r="267" spans="1:3">
      <c r="A267" s="5">
        <v>42.014000000000003</v>
      </c>
      <c r="B267" s="5" t="s">
        <v>2644</v>
      </c>
      <c r="C267" s="55" t="s">
        <v>2714</v>
      </c>
    </row>
    <row r="268" spans="1:3">
      <c r="A268" s="5">
        <v>42.015000000000001</v>
      </c>
      <c r="B268" s="5" t="s">
        <v>2645</v>
      </c>
      <c r="C268" s="55" t="s">
        <v>2714</v>
      </c>
    </row>
    <row r="269" spans="1:3">
      <c r="A269" s="5">
        <v>43.014000000000003</v>
      </c>
      <c r="B269" s="5" t="s">
        <v>2646</v>
      </c>
      <c r="C269" s="55" t="s">
        <v>2714</v>
      </c>
    </row>
    <row r="270" spans="1:3">
      <c r="A270" s="5">
        <v>45.030999999999999</v>
      </c>
      <c r="B270" s="5" t="s">
        <v>2647</v>
      </c>
      <c r="C270" s="55" t="s">
        <v>2714</v>
      </c>
    </row>
    <row r="271" spans="1:3">
      <c r="A271" s="5">
        <v>47.084000000000003</v>
      </c>
      <c r="B271" s="5" t="s">
        <v>2648</v>
      </c>
      <c r="C271" s="55" t="s">
        <v>2714</v>
      </c>
    </row>
    <row r="272" spans="1:3">
      <c r="A272" s="5">
        <v>54.000999999999998</v>
      </c>
      <c r="B272" s="5" t="s">
        <v>2649</v>
      </c>
      <c r="C272" s="55" t="s">
        <v>2714</v>
      </c>
    </row>
    <row r="273" spans="1:3">
      <c r="A273" s="5">
        <v>59.052</v>
      </c>
      <c r="B273" s="5" t="s">
        <v>2650</v>
      </c>
      <c r="C273" s="55" t="s">
        <v>2714</v>
      </c>
    </row>
    <row r="274" spans="1:3">
      <c r="A274" s="5">
        <v>59.058999999999997</v>
      </c>
      <c r="B274" s="5" t="s">
        <v>2651</v>
      </c>
      <c r="C274" s="55" t="s">
        <v>2714</v>
      </c>
    </row>
    <row r="275" spans="1:3">
      <c r="A275" s="5">
        <v>59.067</v>
      </c>
      <c r="B275" s="5" t="s">
        <v>2652</v>
      </c>
      <c r="C275" s="55" t="s">
        <v>2714</v>
      </c>
    </row>
    <row r="276" spans="1:3">
      <c r="A276" s="5">
        <v>59.069000000000003</v>
      </c>
      <c r="B276" s="5" t="s">
        <v>2653</v>
      </c>
      <c r="C276" s="55" t="s">
        <v>2714</v>
      </c>
    </row>
    <row r="277" spans="1:3">
      <c r="A277" s="5">
        <v>59.079000000000001</v>
      </c>
      <c r="B277" s="5" t="s">
        <v>2654</v>
      </c>
      <c r="C277" s="55" t="s">
        <v>2714</v>
      </c>
    </row>
    <row r="278" spans="1:3">
      <c r="A278" s="5">
        <v>64.055000000000007</v>
      </c>
      <c r="B278" s="5" t="s">
        <v>2655</v>
      </c>
      <c r="C278" s="55" t="s">
        <v>2714</v>
      </c>
    </row>
    <row r="279" spans="1:3">
      <c r="A279" s="5">
        <v>64.055999999999997</v>
      </c>
      <c r="B279" s="5" t="s">
        <v>2656</v>
      </c>
      <c r="C279" s="55" t="s">
        <v>2714</v>
      </c>
    </row>
    <row r="280" spans="1:3">
      <c r="A280" s="5">
        <v>64.058000000000007</v>
      </c>
      <c r="B280" s="5" t="s">
        <v>2657</v>
      </c>
      <c r="C280" s="55" t="s">
        <v>2714</v>
      </c>
    </row>
    <row r="281" spans="1:3">
      <c r="A281" s="5">
        <v>64.13</v>
      </c>
      <c r="B281" s="5" t="s">
        <v>2658</v>
      </c>
      <c r="C281" s="55" t="s">
        <v>2714</v>
      </c>
    </row>
    <row r="282" spans="1:3">
      <c r="A282" s="5">
        <v>66.043999999999997</v>
      </c>
      <c r="B282" s="5" t="s">
        <v>2659</v>
      </c>
      <c r="C282" s="55" t="s">
        <v>2714</v>
      </c>
    </row>
    <row r="283" spans="1:3">
      <c r="A283" s="5">
        <v>66.045000000000002</v>
      </c>
      <c r="B283" s="5" t="s">
        <v>2660</v>
      </c>
      <c r="C283" s="55" t="s">
        <v>2714</v>
      </c>
    </row>
    <row r="284" spans="1:3">
      <c r="A284" s="5">
        <v>66.046000000000006</v>
      </c>
      <c r="B284" s="5" t="s">
        <v>2661</v>
      </c>
      <c r="C284" s="55" t="s">
        <v>2714</v>
      </c>
    </row>
    <row r="285" spans="1:3">
      <c r="A285" s="5">
        <v>66.447999999999993</v>
      </c>
      <c r="B285" s="5" t="s">
        <v>2662</v>
      </c>
      <c r="C285" s="55" t="s">
        <v>2714</v>
      </c>
    </row>
    <row r="286" spans="1:3">
      <c r="A286" s="5">
        <v>66.484999999999999</v>
      </c>
      <c r="B286" s="5" t="s">
        <v>2663</v>
      </c>
      <c r="C286" s="55" t="s">
        <v>2714</v>
      </c>
    </row>
    <row r="287" spans="1:3">
      <c r="A287" s="5">
        <v>66.486000000000004</v>
      </c>
      <c r="B287" s="5" t="s">
        <v>2664</v>
      </c>
      <c r="C287" s="55" t="s">
        <v>2714</v>
      </c>
    </row>
    <row r="288" spans="1:3">
      <c r="A288" s="5">
        <v>66.486999999999995</v>
      </c>
      <c r="B288" s="5" t="s">
        <v>2665</v>
      </c>
      <c r="C288" s="55" t="s">
        <v>2714</v>
      </c>
    </row>
    <row r="289" spans="1:3">
      <c r="A289" s="5">
        <v>66.489000000000004</v>
      </c>
      <c r="B289" s="5" t="s">
        <v>2666</v>
      </c>
      <c r="C289" s="55" t="s">
        <v>2714</v>
      </c>
    </row>
    <row r="290" spans="1:3">
      <c r="A290" s="5">
        <v>66.522000000000006</v>
      </c>
      <c r="B290" s="5" t="s">
        <v>2667</v>
      </c>
      <c r="C290" s="55" t="s">
        <v>2714</v>
      </c>
    </row>
    <row r="291" spans="1:3">
      <c r="A291" s="5">
        <v>66.614000000000004</v>
      </c>
      <c r="B291" s="5" t="s">
        <v>2668</v>
      </c>
      <c r="C291" s="55" t="s">
        <v>2714</v>
      </c>
    </row>
    <row r="292" spans="1:3">
      <c r="A292" s="5">
        <v>66.614999999999995</v>
      </c>
      <c r="B292" s="5" t="s">
        <v>2669</v>
      </c>
      <c r="C292" s="55" t="s">
        <v>2714</v>
      </c>
    </row>
    <row r="293" spans="1:3">
      <c r="A293" s="5">
        <v>66.616</v>
      </c>
      <c r="B293" s="5" t="s">
        <v>2670</v>
      </c>
      <c r="C293" s="55" t="s">
        <v>2714</v>
      </c>
    </row>
    <row r="294" spans="1:3">
      <c r="A294" s="5">
        <v>66.72</v>
      </c>
      <c r="B294" s="5" t="s">
        <v>2671</v>
      </c>
      <c r="C294" s="55" t="s">
        <v>2714</v>
      </c>
    </row>
    <row r="295" spans="1:3">
      <c r="A295" s="5">
        <v>66.721000000000004</v>
      </c>
      <c r="B295" s="5" t="s">
        <v>2672</v>
      </c>
      <c r="C295" s="55" t="s">
        <v>2714</v>
      </c>
    </row>
    <row r="296" spans="1:3">
      <c r="A296" s="5">
        <v>66.819999999999993</v>
      </c>
      <c r="B296" s="5" t="s">
        <v>2673</v>
      </c>
      <c r="C296" s="55" t="s">
        <v>2714</v>
      </c>
    </row>
    <row r="297" spans="1:3">
      <c r="A297" s="5">
        <v>66.92</v>
      </c>
      <c r="B297" s="5" t="s">
        <v>2674</v>
      </c>
      <c r="C297" s="55" t="s">
        <v>2714</v>
      </c>
    </row>
    <row r="298" spans="1:3">
      <c r="A298" s="5">
        <v>66.921000000000006</v>
      </c>
      <c r="B298" s="5" t="s">
        <v>2675</v>
      </c>
      <c r="C298" s="55" t="s">
        <v>2714</v>
      </c>
    </row>
    <row r="299" spans="1:3">
      <c r="A299" s="5">
        <v>66.956999999999994</v>
      </c>
      <c r="B299" s="5" t="s">
        <v>2676</v>
      </c>
      <c r="C299" s="55" t="s">
        <v>2714</v>
      </c>
    </row>
    <row r="300" spans="1:3">
      <c r="A300" s="5">
        <v>66.959000000000003</v>
      </c>
      <c r="B300" s="5" t="s">
        <v>2677</v>
      </c>
      <c r="C300" s="55" t="s">
        <v>2714</v>
      </c>
    </row>
    <row r="301" spans="1:3">
      <c r="A301" s="5">
        <v>66.965000000000003</v>
      </c>
      <c r="B301" s="5" t="s">
        <v>2678</v>
      </c>
      <c r="C301" s="55" t="s">
        <v>2714</v>
      </c>
    </row>
    <row r="302" spans="1:3">
      <c r="A302" s="5">
        <v>81.012</v>
      </c>
      <c r="B302" s="5" t="s">
        <v>2679</v>
      </c>
      <c r="C302" s="55" t="s">
        <v>2714</v>
      </c>
    </row>
    <row r="303" spans="1:3">
      <c r="A303" s="5">
        <v>81.251000000000005</v>
      </c>
      <c r="B303" s="5" t="s">
        <v>2680</v>
      </c>
      <c r="C303" s="55" t="s">
        <v>2714</v>
      </c>
    </row>
    <row r="304" spans="1:3">
      <c r="A304" s="5">
        <v>81.251999999999995</v>
      </c>
      <c r="B304" s="5" t="s">
        <v>2681</v>
      </c>
      <c r="C304" s="55" t="s">
        <v>2714</v>
      </c>
    </row>
    <row r="305" spans="1:3">
      <c r="A305" s="5">
        <v>81.253</v>
      </c>
      <c r="B305" s="5" t="s">
        <v>2682</v>
      </c>
      <c r="C305" s="55" t="s">
        <v>2714</v>
      </c>
    </row>
    <row r="306" spans="1:3">
      <c r="A306" s="5">
        <v>81.254000000000005</v>
      </c>
      <c r="B306" s="5" t="s">
        <v>2683</v>
      </c>
      <c r="C306" s="55" t="s">
        <v>2714</v>
      </c>
    </row>
    <row r="307" spans="1:3">
      <c r="A307" s="5">
        <v>81.254999999999995</v>
      </c>
      <c r="B307" s="5" t="s">
        <v>2684</v>
      </c>
      <c r="C307" s="55" t="s">
        <v>2714</v>
      </c>
    </row>
    <row r="308" spans="1:3">
      <c r="A308" s="5">
        <v>81.256</v>
      </c>
      <c r="B308" s="5" t="s">
        <v>1741</v>
      </c>
      <c r="C308" s="55" t="s">
        <v>2714</v>
      </c>
    </row>
    <row r="309" spans="1:3">
      <c r="A309" s="5">
        <v>84.019000000000005</v>
      </c>
      <c r="B309" s="5" t="s">
        <v>2685</v>
      </c>
      <c r="C309" s="55" t="s">
        <v>2714</v>
      </c>
    </row>
    <row r="310" spans="1:3">
      <c r="A310" s="5">
        <v>84.427000000000007</v>
      </c>
      <c r="B310" s="5" t="s">
        <v>2686</v>
      </c>
      <c r="C310" s="55" t="s">
        <v>2714</v>
      </c>
    </row>
    <row r="311" spans="1:3">
      <c r="A311" s="5">
        <v>84.427999999999997</v>
      </c>
      <c r="B311" s="5" t="s">
        <v>2687</v>
      </c>
      <c r="C311" s="55" t="s">
        <v>2714</v>
      </c>
    </row>
    <row r="312" spans="1:3">
      <c r="A312" s="5">
        <v>85.751000000000005</v>
      </c>
      <c r="B312" s="5" t="s">
        <v>1796</v>
      </c>
      <c r="C312" s="55" t="s">
        <v>2714</v>
      </c>
    </row>
    <row r="313" spans="1:3">
      <c r="A313" s="5">
        <v>87.003</v>
      </c>
      <c r="B313" s="5" t="s">
        <v>2688</v>
      </c>
      <c r="C313" s="55" t="s">
        <v>2714</v>
      </c>
    </row>
    <row r="314" spans="1:3">
      <c r="A314" s="5">
        <v>90.4</v>
      </c>
      <c r="B314" s="5" t="s">
        <v>2689</v>
      </c>
      <c r="C314" s="55" t="s">
        <v>2714</v>
      </c>
    </row>
    <row r="315" spans="1:3">
      <c r="A315" s="5">
        <v>90.704999999999998</v>
      </c>
      <c r="B315" s="5" t="s">
        <v>2690</v>
      </c>
      <c r="C315" s="55" t="s">
        <v>2714</v>
      </c>
    </row>
    <row r="316" spans="1:3">
      <c r="A316" s="5">
        <v>90.8</v>
      </c>
      <c r="B316" s="5" t="s">
        <v>2691</v>
      </c>
      <c r="C316" s="55" t="s">
        <v>2714</v>
      </c>
    </row>
    <row r="317" spans="1:3">
      <c r="A317" s="5">
        <v>93.349000000000004</v>
      </c>
      <c r="B317" s="5" t="s">
        <v>2692</v>
      </c>
      <c r="C317" s="55" t="s">
        <v>2714</v>
      </c>
    </row>
    <row r="318" spans="1:3">
      <c r="A318" s="5">
        <v>93.382999999999996</v>
      </c>
      <c r="B318" s="5" t="s">
        <v>2693</v>
      </c>
      <c r="C318" s="55" t="s">
        <v>2714</v>
      </c>
    </row>
    <row r="319" spans="1:3">
      <c r="A319" s="5">
        <v>93.384</v>
      </c>
      <c r="B319" s="5" t="s">
        <v>2694</v>
      </c>
      <c r="C319" s="55" t="s">
        <v>2714</v>
      </c>
    </row>
    <row r="320" spans="1:3">
      <c r="A320" s="5">
        <v>93.492999999999995</v>
      </c>
      <c r="B320" s="5" t="s">
        <v>2695</v>
      </c>
      <c r="C320" s="55" t="s">
        <v>2714</v>
      </c>
    </row>
    <row r="321" spans="1:3">
      <c r="A321" s="5">
        <v>93.495999999999995</v>
      </c>
      <c r="B321" s="5" t="s">
        <v>2696</v>
      </c>
      <c r="C321" s="55" t="s">
        <v>2714</v>
      </c>
    </row>
    <row r="322" spans="1:3">
      <c r="A322" s="5">
        <v>93.497</v>
      </c>
      <c r="B322" s="5" t="s">
        <v>2697</v>
      </c>
      <c r="C322" s="55" t="s">
        <v>2714</v>
      </c>
    </row>
    <row r="323" spans="1:3">
      <c r="A323" s="5">
        <v>93.498999999999995</v>
      </c>
      <c r="B323" s="5" t="s">
        <v>2698</v>
      </c>
      <c r="C323" s="55" t="s">
        <v>2714</v>
      </c>
    </row>
    <row r="324" spans="1:3">
      <c r="A324" s="5">
        <v>93.661000000000001</v>
      </c>
      <c r="B324" s="5" t="s">
        <v>2699</v>
      </c>
      <c r="C324" s="55" t="s">
        <v>2714</v>
      </c>
    </row>
    <row r="325" spans="1:3">
      <c r="A325" s="5">
        <v>93.694999999999993</v>
      </c>
      <c r="B325" s="5" t="s">
        <v>2700</v>
      </c>
      <c r="C325" s="55" t="s">
        <v>2714</v>
      </c>
    </row>
    <row r="326" spans="1:3">
      <c r="A326" s="5">
        <v>93.697999999999993</v>
      </c>
      <c r="B326" s="5" t="s">
        <v>2701</v>
      </c>
      <c r="C326" s="55" t="s">
        <v>2714</v>
      </c>
    </row>
    <row r="327" spans="1:3">
      <c r="A327" s="5">
        <v>93.899000000000001</v>
      </c>
      <c r="B327" s="5" t="s">
        <v>2702</v>
      </c>
      <c r="C327" s="55" t="s">
        <v>2714</v>
      </c>
    </row>
    <row r="328" spans="1:3">
      <c r="A328" s="5">
        <v>93.988</v>
      </c>
      <c r="B328" s="5" t="s">
        <v>2703</v>
      </c>
      <c r="C328" s="55" t="s">
        <v>2714</v>
      </c>
    </row>
    <row r="329" spans="1:3">
      <c r="A329" s="5">
        <v>93.99</v>
      </c>
      <c r="B329" s="5" t="s">
        <v>2704</v>
      </c>
      <c r="C329" s="55" t="s">
        <v>2714</v>
      </c>
    </row>
    <row r="330" spans="1:3">
      <c r="A330" s="5">
        <v>95.01</v>
      </c>
      <c r="B330" s="5" t="s">
        <v>2695</v>
      </c>
      <c r="C330" s="55" t="s">
        <v>2714</v>
      </c>
    </row>
    <row r="331" spans="1:3">
      <c r="A331" s="5">
        <v>97.009</v>
      </c>
      <c r="B331" s="5" t="s">
        <v>2705</v>
      </c>
      <c r="C331" s="55" t="s">
        <v>2714</v>
      </c>
    </row>
    <row r="332" spans="1:3">
      <c r="A332" s="5">
        <v>97.102000000000004</v>
      </c>
      <c r="B332" s="5" t="s">
        <v>2706</v>
      </c>
      <c r="C332" s="55" t="s">
        <v>2714</v>
      </c>
    </row>
    <row r="333" spans="1:3">
      <c r="A333" s="5">
        <v>97.137</v>
      </c>
      <c r="B333" s="5" t="s">
        <v>2707</v>
      </c>
      <c r="C333" s="55" t="s">
        <v>2714</v>
      </c>
    </row>
    <row r="334" spans="1:3">
      <c r="A334" s="5">
        <v>97.138000000000005</v>
      </c>
      <c r="B334" s="5" t="s">
        <v>2708</v>
      </c>
      <c r="C334" s="55" t="s">
        <v>2714</v>
      </c>
    </row>
    <row r="335" spans="1:3">
      <c r="A335" s="5">
        <v>97.138999999999996</v>
      </c>
      <c r="B335" s="5" t="s">
        <v>2709</v>
      </c>
      <c r="C335" s="55" t="s">
        <v>2714</v>
      </c>
    </row>
    <row r="336" spans="1:3">
      <c r="A336" s="5">
        <v>97.14</v>
      </c>
      <c r="B336" s="5" t="s">
        <v>2710</v>
      </c>
      <c r="C336" s="55" t="s">
        <v>2714</v>
      </c>
    </row>
    <row r="337" spans="1:3">
      <c r="A337" s="5">
        <v>97.141000000000005</v>
      </c>
      <c r="B337" s="5" t="s">
        <v>2711</v>
      </c>
      <c r="C337" s="55" t="s">
        <v>2714</v>
      </c>
    </row>
    <row r="338" spans="1:3">
      <c r="A338" s="5">
        <v>97.141999999999996</v>
      </c>
      <c r="B338" s="5" t="s">
        <v>2712</v>
      </c>
      <c r="C338" s="55" t="s">
        <v>2714</v>
      </c>
    </row>
  </sheetData>
  <conditionalFormatting sqref="A3:A49">
    <cfRule type="duplicateValues" dxfId="5" priority="6"/>
  </conditionalFormatting>
  <conditionalFormatting sqref="A52:A338">
    <cfRule type="duplicateValues" dxfId="4" priority="3"/>
  </conditionalFormatting>
  <conditionalFormatting sqref="A52:A338">
    <cfRule type="duplicateValues" dxfId="3" priority="2"/>
  </conditionalFormatting>
  <conditionalFormatting sqref="A51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SEFA Template</vt:lpstr>
      <vt:lpstr>Assistance Listings</vt:lpstr>
      <vt:lpstr>Clusters</vt:lpstr>
      <vt:lpstr>Changelog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jaqu44820</dc:creator>
  <cp:lastModifiedBy>mheimann</cp:lastModifiedBy>
  <dcterms:created xsi:type="dcterms:W3CDTF">2021-08-26T15:56:58Z</dcterms:created>
  <dcterms:modified xsi:type="dcterms:W3CDTF">2023-09-13T22:51:12Z</dcterms:modified>
</cp:coreProperties>
</file>